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" sheetId="1" r:id="rId1"/>
  </sheets>
  <definedNames>
    <definedName name="_Z1">#REF!</definedName>
    <definedName name="_xlnm.Print_Area" localSheetId="0">'1'!$A$1:$I$47</definedName>
  </definedNames>
  <calcPr fullCalcOnLoad="1"/>
</workbook>
</file>

<file path=xl/sharedStrings.xml><?xml version="1.0" encoding="utf-8"?>
<sst xmlns="http://schemas.openxmlformats.org/spreadsheetml/2006/main" count="73" uniqueCount="38">
  <si>
    <t>Таблиця 1</t>
  </si>
  <si>
    <t xml:space="preserve">Кількість справ та матеріалів, що надійшли до апеляційних та місцевих судів </t>
  </si>
  <si>
    <t>№ з/п</t>
  </si>
  <si>
    <t>Найменування показників</t>
  </si>
  <si>
    <t>І півріччя 2012</t>
  </si>
  <si>
    <t>А</t>
  </si>
  <si>
    <t>Б</t>
  </si>
  <si>
    <t>Надійшло до апеляційних та місцевих судів (І інстанція) (усього)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</si>
  <si>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</si>
  <si>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</si>
  <si>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</si>
  <si>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</si>
  <si>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</si>
  <si>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</si>
  <si>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</si>
  <si>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</si>
  <si>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 xml:space="preserve">справ і матеріалів адміністративного судочинства 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</si>
  <si>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</si>
  <si>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</si>
  <si>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</si>
  <si>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і матеріалів про адміністративні правопорушення</t>
  </si>
  <si>
    <t>справ і матеріалів господарського судочинства</t>
  </si>
  <si>
    <t>місцеві господарські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</si>
  <si>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</si>
  <si>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</si>
  <si>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</si>
  <si>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</si>
  <si>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</si>
  <si>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</si>
  <si>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Надійшло до місцевих та апеляційних судів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</si>
  <si>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</si>
  <si>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</si>
  <si>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</si>
  <si>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</si>
  <si>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Динаміка, %</t>
  </si>
  <si>
    <t>І півріччя 2013</t>
  </si>
  <si>
    <t>Надійшло до  апеляційних судів справ про перегляд судових рішень кримінального судочинства за нововиявленими обставинами (у порядку виключного провадження)</t>
  </si>
  <si>
    <t>Надійшло до  апеляційних судів (апеляційна інстанція) (усього)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</si>
</sst>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Fill="1" applyBorder="1" applyAlignment="1" applyProtection="1">
      <alignment wrapText="1"/>
      <protection locked="0"/>
    </xf>
    <xf numFmtId="168" fontId="1" fillId="33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top" wrapText="1"/>
    </xf>
    <xf numFmtId="0" fontId="7" fillId="32" borderId="2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24.75390625" style="1" customWidth="1"/>
    <col min="4" max="4" width="3.375" style="1" customWidth="1"/>
    <col min="5" max="5" width="13.625" style="1" customWidth="1"/>
    <col min="6" max="6" width="23.125" style="1" customWidth="1"/>
    <col min="7" max="7" width="9.25390625" style="1" customWidth="1"/>
    <col min="8" max="8" width="9.75390625" style="1" customWidth="1"/>
    <col min="9" max="9" width="10.125" style="1" customWidth="1"/>
    <col min="10" max="10" width="15.375" style="1" customWidth="1"/>
    <col min="11" max="16384" width="9.125" style="1" customWidth="1"/>
  </cols>
  <sheetData>
    <row r="1" ht="11.25" customHeight="1">
      <c r="I1" s="10" t="s">
        <v>0</v>
      </c>
    </row>
    <row r="2" spans="1:10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2"/>
    </row>
    <row r="3" spans="1:10" ht="14.25" customHeight="1">
      <c r="A3" s="3"/>
      <c r="B3" s="3"/>
      <c r="C3" s="25"/>
      <c r="D3" s="25"/>
      <c r="E3" s="25"/>
      <c r="F3" s="25"/>
      <c r="G3" s="25"/>
      <c r="H3" s="25"/>
      <c r="I3" s="3"/>
      <c r="J3" s="3"/>
    </row>
    <row r="4" spans="1:10" ht="4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20.25" customHeight="1">
      <c r="A5" s="17" t="s">
        <v>2</v>
      </c>
      <c r="B5" s="18" t="s">
        <v>3</v>
      </c>
      <c r="C5" s="19"/>
      <c r="D5" s="19"/>
      <c r="E5" s="19"/>
      <c r="F5" s="20"/>
      <c r="G5" s="24" t="s">
        <v>4</v>
      </c>
      <c r="H5" s="24" t="s">
        <v>35</v>
      </c>
      <c r="I5" s="38" t="s">
        <v>34</v>
      </c>
    </row>
    <row r="6" spans="1:9" ht="15" customHeight="1">
      <c r="A6" s="17"/>
      <c r="B6" s="21"/>
      <c r="C6" s="22"/>
      <c r="D6" s="22"/>
      <c r="E6" s="22"/>
      <c r="F6" s="23"/>
      <c r="G6" s="24"/>
      <c r="H6" s="24"/>
      <c r="I6" s="39"/>
    </row>
    <row r="7" spans="1:9" ht="14.25" customHeight="1">
      <c r="A7" s="15" t="s">
        <v>5</v>
      </c>
      <c r="B7" s="35" t="s">
        <v>6</v>
      </c>
      <c r="C7" s="36"/>
      <c r="D7" s="36"/>
      <c r="E7" s="36"/>
      <c r="F7" s="37"/>
      <c r="G7" s="15">
        <v>1</v>
      </c>
      <c r="H7" s="15">
        <v>2</v>
      </c>
      <c r="I7" s="15">
        <v>3</v>
      </c>
    </row>
    <row r="8" spans="1:14" ht="22.5" customHeight="1">
      <c r="A8" s="26">
        <v>1</v>
      </c>
      <c r="B8" s="27" t="s">
        <v>7</v>
      </c>
      <c r="C8" s="28"/>
      <c r="D8" s="28"/>
      <c r="E8" s="28"/>
      <c r="F8" s="29"/>
      <c r="G8" s="13">
        <f>G9+G15+G23+G27+G29</f>
        <v>1963983</v>
      </c>
      <c r="H8" s="12">
        <f>H9+H15+H23+H27+H29</f>
        <v>1841013</v>
      </c>
      <c r="I8" s="14">
        <f>H8/G8*100-100</f>
        <v>-6.2612558255341355</v>
      </c>
      <c r="J8" s="4" t="e">
        <f>SUM(G8-#REF!)</f>
        <v>#REF!</v>
      </c>
      <c r="K8" s="5" t="e">
        <f>SUM(J8*100/#REF!)</f>
        <v>#REF!</v>
      </c>
      <c r="L8" s="4">
        <v>0</v>
      </c>
      <c r="M8" s="4">
        <v>0</v>
      </c>
      <c r="N8" s="5"/>
    </row>
    <row r="9" spans="1:14" ht="15" customHeight="1">
      <c r="A9" s="26"/>
      <c r="B9" s="30" t="s">
        <v>8</v>
      </c>
      <c r="C9" s="31" t="s">
        <v>9</v>
      </c>
      <c r="D9" s="32" t="s">
        <v>10</v>
      </c>
      <c r="E9" s="32"/>
      <c r="F9" s="32"/>
      <c r="G9" s="13">
        <v>348061</v>
      </c>
      <c r="H9" s="12">
        <f>H11+H13</f>
        <v>336619</v>
      </c>
      <c r="I9" s="14">
        <f aca="true" t="shared" si="0" ref="I9:I46">H9/G9*100-100</f>
        <v>-3.2873548027501016</v>
      </c>
      <c r="J9" s="4" t="e">
        <f>SUM(G9-#REF!)</f>
        <v>#REF!</v>
      </c>
      <c r="K9" s="5" t="e">
        <f>SUM(J9*100/#REF!)</f>
        <v>#REF!</v>
      </c>
      <c r="L9" s="4"/>
      <c r="M9" s="4"/>
      <c r="N9" s="5"/>
    </row>
    <row r="10" spans="1:14" ht="15" customHeight="1">
      <c r="A10" s="26"/>
      <c r="B10" s="30"/>
      <c r="C10" s="31"/>
      <c r="D10" s="33" t="s">
        <v>11</v>
      </c>
      <c r="E10" s="32" t="s">
        <v>12</v>
      </c>
      <c r="F10" s="32"/>
      <c r="G10" s="13">
        <v>98366</v>
      </c>
      <c r="H10" s="12">
        <f>H12+H14</f>
        <v>77734</v>
      </c>
      <c r="I10" s="14">
        <f t="shared" si="0"/>
        <v>-20.97472703983084</v>
      </c>
      <c r="J10" s="4" t="e">
        <f>SUM(G10-#REF!)</f>
        <v>#REF!</v>
      </c>
      <c r="K10" s="5" t="e">
        <f>SUM(J10*100/#REF!)</f>
        <v>#REF!</v>
      </c>
      <c r="L10" s="4"/>
      <c r="M10" s="4"/>
      <c r="N10" s="5"/>
    </row>
    <row r="11" spans="1:14" ht="15.75" customHeight="1">
      <c r="A11" s="26"/>
      <c r="B11" s="30"/>
      <c r="C11" s="31"/>
      <c r="D11" s="33"/>
      <c r="E11" s="32" t="s">
        <v>13</v>
      </c>
      <c r="F11" s="6" t="s">
        <v>14</v>
      </c>
      <c r="G11" s="13">
        <v>333107</v>
      </c>
      <c r="H11" s="12">
        <v>336152</v>
      </c>
      <c r="I11" s="14">
        <f t="shared" si="0"/>
        <v>0.9141206879471184</v>
      </c>
      <c r="J11" s="4" t="e">
        <f>SUM(G11-#REF!)</f>
        <v>#REF!</v>
      </c>
      <c r="K11" s="5" t="e">
        <f>SUM(J11*100/#REF!)</f>
        <v>#REF!</v>
      </c>
      <c r="L11" s="5"/>
      <c r="M11" s="5"/>
      <c r="N11" s="5"/>
    </row>
    <row r="12" spans="1:14" ht="19.5" customHeight="1">
      <c r="A12" s="26"/>
      <c r="B12" s="30"/>
      <c r="C12" s="31"/>
      <c r="D12" s="33"/>
      <c r="E12" s="32"/>
      <c r="F12" s="7" t="s">
        <v>12</v>
      </c>
      <c r="G12" s="13">
        <v>98348</v>
      </c>
      <c r="H12" s="12">
        <v>77731</v>
      </c>
      <c r="I12" s="14">
        <f t="shared" si="0"/>
        <v>-20.963313946394436</v>
      </c>
      <c r="J12" s="4" t="e">
        <f>SUM(G12-#REF!)</f>
        <v>#REF!</v>
      </c>
      <c r="K12" s="5" t="e">
        <f>SUM(J12*100/#REF!)</f>
        <v>#REF!</v>
      </c>
      <c r="L12" s="5"/>
      <c r="M12" s="5"/>
      <c r="N12" s="5"/>
    </row>
    <row r="13" spans="1:14" ht="15" customHeight="1">
      <c r="A13" s="26"/>
      <c r="B13" s="30"/>
      <c r="C13" s="31"/>
      <c r="D13" s="33"/>
      <c r="E13" s="34" t="s">
        <v>15</v>
      </c>
      <c r="F13" s="6" t="s">
        <v>14</v>
      </c>
      <c r="G13" s="13">
        <v>14954</v>
      </c>
      <c r="H13" s="12">
        <v>467</v>
      </c>
      <c r="I13" s="14">
        <f t="shared" si="0"/>
        <v>-96.87708974187508</v>
      </c>
      <c r="J13" s="4" t="e">
        <f>SUM(G13-#REF!)</f>
        <v>#REF!</v>
      </c>
      <c r="K13" s="5" t="e">
        <f>SUM(J13*100/#REF!)</f>
        <v>#REF!</v>
      </c>
      <c r="L13" s="5"/>
      <c r="M13" s="5"/>
      <c r="N13" s="5"/>
    </row>
    <row r="14" spans="1:14" ht="15" customHeight="1">
      <c r="A14" s="26"/>
      <c r="B14" s="30"/>
      <c r="C14" s="31"/>
      <c r="D14" s="33"/>
      <c r="E14" s="34"/>
      <c r="F14" s="7" t="s">
        <v>12</v>
      </c>
      <c r="G14" s="13">
        <v>18</v>
      </c>
      <c r="H14" s="12">
        <v>3</v>
      </c>
      <c r="I14" s="14">
        <f t="shared" si="0"/>
        <v>-83.33333333333334</v>
      </c>
      <c r="J14" s="4" t="e">
        <f>SUM(G14-#REF!)</f>
        <v>#REF!</v>
      </c>
      <c r="K14" s="5" t="e">
        <f>SUM(J14*100/#REF!)</f>
        <v>#REF!</v>
      </c>
      <c r="L14" s="5"/>
      <c r="M14" s="5"/>
      <c r="N14" s="5"/>
    </row>
    <row r="15" spans="1:14" ht="15" customHeight="1">
      <c r="A15" s="26"/>
      <c r="B15" s="30"/>
      <c r="C15" s="31" t="s">
        <v>16</v>
      </c>
      <c r="D15" s="32" t="s">
        <v>10</v>
      </c>
      <c r="E15" s="32"/>
      <c r="F15" s="32"/>
      <c r="G15" s="13">
        <v>234683</v>
      </c>
      <c r="H15" s="12">
        <f>H17+H19+H21</f>
        <v>177224</v>
      </c>
      <c r="I15" s="14">
        <f t="shared" si="0"/>
        <v>-24.483665199439244</v>
      </c>
      <c r="J15" s="4" t="e">
        <f>SUM(G15-#REF!)</f>
        <v>#REF!</v>
      </c>
      <c r="K15" s="5" t="e">
        <f>SUM(J15*100/#REF!)</f>
        <v>#REF!</v>
      </c>
      <c r="L15" s="5"/>
      <c r="M15" s="5"/>
      <c r="N15" s="5"/>
    </row>
    <row r="16" spans="1:14" ht="15.75" customHeight="1">
      <c r="A16" s="26"/>
      <c r="B16" s="30"/>
      <c r="C16" s="31"/>
      <c r="D16" s="33" t="s">
        <v>11</v>
      </c>
      <c r="E16" s="34" t="s">
        <v>12</v>
      </c>
      <c r="F16" s="34"/>
      <c r="G16" s="13">
        <v>226987</v>
      </c>
      <c r="H16" s="12">
        <f>H18+H20+H22</f>
        <v>137528</v>
      </c>
      <c r="I16" s="14">
        <f t="shared" si="0"/>
        <v>-39.411508148043715</v>
      </c>
      <c r="J16" s="4" t="e">
        <f>SUM(G16-#REF!)</f>
        <v>#REF!</v>
      </c>
      <c r="K16" s="5" t="e">
        <f>SUM(J16*100/#REF!)</f>
        <v>#REF!</v>
      </c>
      <c r="L16" s="5"/>
      <c r="M16" s="5"/>
      <c r="N16" s="5"/>
    </row>
    <row r="17" spans="1:14" ht="16.5" customHeight="1">
      <c r="A17" s="26"/>
      <c r="B17" s="30"/>
      <c r="C17" s="31"/>
      <c r="D17" s="33"/>
      <c r="E17" s="34" t="s">
        <v>13</v>
      </c>
      <c r="F17" s="6" t="s">
        <v>14</v>
      </c>
      <c r="G17" s="13">
        <v>119087</v>
      </c>
      <c r="H17" s="12">
        <v>62259</v>
      </c>
      <c r="I17" s="14">
        <f t="shared" si="0"/>
        <v>-47.719734311889624</v>
      </c>
      <c r="J17" s="4" t="e">
        <f>SUM(G17-#REF!)</f>
        <v>#REF!</v>
      </c>
      <c r="K17" s="5" t="e">
        <f>SUM(J17*100/#REF!)</f>
        <v>#REF!</v>
      </c>
      <c r="L17" s="5"/>
      <c r="M17" s="5"/>
      <c r="N17" s="5"/>
    </row>
    <row r="18" spans="1:14" ht="18" customHeight="1">
      <c r="A18" s="26"/>
      <c r="B18" s="30"/>
      <c r="C18" s="31"/>
      <c r="D18" s="33"/>
      <c r="E18" s="34"/>
      <c r="F18" s="7" t="s">
        <v>12</v>
      </c>
      <c r="G18" s="13">
        <v>129783</v>
      </c>
      <c r="H18" s="12">
        <v>40009</v>
      </c>
      <c r="I18" s="14">
        <f t="shared" si="0"/>
        <v>-69.1723877549448</v>
      </c>
      <c r="J18" s="4" t="e">
        <f>SUM(G18-#REF!)</f>
        <v>#REF!</v>
      </c>
      <c r="K18" s="5" t="e">
        <f>SUM(J18*100/#REF!)</f>
        <v>#REF!</v>
      </c>
      <c r="L18" s="5"/>
      <c r="M18" s="5"/>
      <c r="N18" s="5"/>
    </row>
    <row r="19" spans="1:14" ht="15.75" customHeight="1">
      <c r="A19" s="26"/>
      <c r="B19" s="30"/>
      <c r="C19" s="31"/>
      <c r="D19" s="33"/>
      <c r="E19" s="34" t="s">
        <v>17</v>
      </c>
      <c r="F19" s="6" t="s">
        <v>14</v>
      </c>
      <c r="G19" s="13">
        <v>115557</v>
      </c>
      <c r="H19" s="12">
        <v>114947</v>
      </c>
      <c r="I19" s="14">
        <f t="shared" si="0"/>
        <v>-0.5278780169093977</v>
      </c>
      <c r="J19" s="4" t="e">
        <f>SUM(G19-#REF!)</f>
        <v>#REF!</v>
      </c>
      <c r="K19" s="5" t="e">
        <f>SUM(J19*100/#REF!)</f>
        <v>#REF!</v>
      </c>
      <c r="L19" s="5"/>
      <c r="M19" s="5"/>
      <c r="N19" s="5"/>
    </row>
    <row r="20" spans="1:14" ht="15" customHeight="1">
      <c r="A20" s="26"/>
      <c r="B20" s="30"/>
      <c r="C20" s="31"/>
      <c r="D20" s="33"/>
      <c r="E20" s="34"/>
      <c r="F20" s="7" t="s">
        <v>12</v>
      </c>
      <c r="G20" s="13">
        <v>97199</v>
      </c>
      <c r="H20" s="12">
        <v>97517</v>
      </c>
      <c r="I20" s="14">
        <f t="shared" si="0"/>
        <v>0.32716385971049533</v>
      </c>
      <c r="J20" s="4" t="e">
        <f>SUM(G20-#REF!)</f>
        <v>#REF!</v>
      </c>
      <c r="K20" s="5" t="e">
        <f>SUM(J20*100/#REF!)</f>
        <v>#REF!</v>
      </c>
      <c r="L20" s="5"/>
      <c r="M20" s="5"/>
      <c r="N20" s="5"/>
    </row>
    <row r="21" spans="1:14" ht="15.75" customHeight="1">
      <c r="A21" s="26"/>
      <c r="B21" s="30"/>
      <c r="C21" s="31"/>
      <c r="D21" s="33"/>
      <c r="E21" s="34" t="s">
        <v>18</v>
      </c>
      <c r="F21" s="6" t="s">
        <v>14</v>
      </c>
      <c r="G21" s="13">
        <v>39</v>
      </c>
      <c r="H21" s="12">
        <v>18</v>
      </c>
      <c r="I21" s="14">
        <f t="shared" si="0"/>
        <v>-53.84615384615385</v>
      </c>
      <c r="J21" s="4"/>
      <c r="K21" s="5"/>
      <c r="L21" s="5"/>
      <c r="M21" s="5"/>
      <c r="N21" s="5"/>
    </row>
    <row r="22" spans="1:14" ht="16.5" customHeight="1">
      <c r="A22" s="26"/>
      <c r="B22" s="30"/>
      <c r="C22" s="31"/>
      <c r="D22" s="33"/>
      <c r="E22" s="34"/>
      <c r="F22" s="7" t="s">
        <v>12</v>
      </c>
      <c r="G22" s="13">
        <v>5</v>
      </c>
      <c r="H22" s="12">
        <v>2</v>
      </c>
      <c r="I22" s="14">
        <f t="shared" si="0"/>
        <v>-60</v>
      </c>
      <c r="J22" s="4"/>
      <c r="K22" s="5"/>
      <c r="L22" s="5"/>
      <c r="M22" s="5"/>
      <c r="N22" s="5"/>
    </row>
    <row r="23" spans="1:14" ht="16.5" customHeight="1">
      <c r="A23" s="26"/>
      <c r="B23" s="30"/>
      <c r="C23" s="31" t="s">
        <v>19</v>
      </c>
      <c r="D23" s="34" t="s">
        <v>13</v>
      </c>
      <c r="E23" s="34"/>
      <c r="F23" s="6" t="s">
        <v>14</v>
      </c>
      <c r="G23" s="13">
        <v>755741</v>
      </c>
      <c r="H23" s="12">
        <v>764604</v>
      </c>
      <c r="I23" s="14">
        <f t="shared" si="0"/>
        <v>1.1727562749672273</v>
      </c>
      <c r="J23" s="4" t="e">
        <f>SUM(G23-#REF!)</f>
        <v>#REF!</v>
      </c>
      <c r="K23" s="5" t="e">
        <f>SUM(J23*100/#REF!)</f>
        <v>#REF!</v>
      </c>
      <c r="L23" s="5"/>
      <c r="M23" s="5"/>
      <c r="N23" s="5"/>
    </row>
    <row r="24" spans="1:14" ht="18.75" customHeight="1">
      <c r="A24" s="26"/>
      <c r="B24" s="30"/>
      <c r="C24" s="31"/>
      <c r="D24" s="34"/>
      <c r="E24" s="34"/>
      <c r="F24" s="7" t="s">
        <v>12</v>
      </c>
      <c r="G24" s="13">
        <v>562223</v>
      </c>
      <c r="H24" s="12">
        <v>539414</v>
      </c>
      <c r="I24" s="14">
        <f t="shared" si="0"/>
        <v>-4.056931146537934</v>
      </c>
      <c r="J24" s="4" t="e">
        <f>SUM(G24-#REF!)</f>
        <v>#REF!</v>
      </c>
      <c r="K24" s="5" t="e">
        <f>SUM(J24*100/#REF!)</f>
        <v>#REF!</v>
      </c>
      <c r="L24" s="5"/>
      <c r="M24" s="5"/>
      <c r="N24" s="5"/>
    </row>
    <row r="25" spans="1:14" ht="18.75" customHeight="1" hidden="1">
      <c r="A25" s="26"/>
      <c r="B25" s="30"/>
      <c r="C25" s="8"/>
      <c r="D25" s="9"/>
      <c r="E25" s="34" t="s">
        <v>15</v>
      </c>
      <c r="F25" s="6" t="s">
        <v>14</v>
      </c>
      <c r="G25" s="13"/>
      <c r="H25" s="12"/>
      <c r="I25" s="14" t="e">
        <f t="shared" si="0"/>
        <v>#DIV/0!</v>
      </c>
      <c r="J25" s="4" t="e">
        <f>SUM(G25-#REF!)</f>
        <v>#REF!</v>
      </c>
      <c r="K25" s="5" t="e">
        <f>SUM(J25*100/#REF!)</f>
        <v>#REF!</v>
      </c>
      <c r="L25" s="5"/>
      <c r="M25" s="5"/>
      <c r="N25" s="5"/>
    </row>
    <row r="26" spans="1:14" ht="24" customHeight="1" hidden="1">
      <c r="A26" s="26"/>
      <c r="B26" s="30"/>
      <c r="C26" s="8"/>
      <c r="D26" s="9"/>
      <c r="E26" s="34"/>
      <c r="F26" s="7" t="s">
        <v>12</v>
      </c>
      <c r="G26" s="13"/>
      <c r="H26" s="12"/>
      <c r="I26" s="14" t="e">
        <f t="shared" si="0"/>
        <v>#DIV/0!</v>
      </c>
      <c r="J26" s="4" t="e">
        <f>SUM(G26-#REF!)</f>
        <v>#REF!</v>
      </c>
      <c r="K26" s="5" t="e">
        <f>SUM(J26*100/#REF!)</f>
        <v>#REF!</v>
      </c>
      <c r="L26" s="5"/>
      <c r="M26" s="5"/>
      <c r="N26" s="5"/>
    </row>
    <row r="27" spans="1:14" ht="20.25" customHeight="1">
      <c r="A27" s="26"/>
      <c r="B27" s="30"/>
      <c r="C27" s="31" t="s">
        <v>20</v>
      </c>
      <c r="D27" s="34" t="s">
        <v>13</v>
      </c>
      <c r="E27" s="34"/>
      <c r="F27" s="6" t="s">
        <v>14</v>
      </c>
      <c r="G27" s="13">
        <v>537375</v>
      </c>
      <c r="H27" s="12">
        <v>493397</v>
      </c>
      <c r="I27" s="14">
        <f t="shared" si="0"/>
        <v>-8.183856710862997</v>
      </c>
      <c r="J27" s="4" t="e">
        <f>SUM(G27-#REF!)</f>
        <v>#REF!</v>
      </c>
      <c r="K27" s="5" t="e">
        <f>SUM(J27*100/#REF!)</f>
        <v>#REF!</v>
      </c>
      <c r="L27" s="5"/>
      <c r="M27" s="5"/>
      <c r="N27" s="5"/>
    </row>
    <row r="28" spans="1:14" ht="21.75" customHeight="1">
      <c r="A28" s="26"/>
      <c r="B28" s="30"/>
      <c r="C28" s="31"/>
      <c r="D28" s="34"/>
      <c r="E28" s="34"/>
      <c r="F28" s="7" t="s">
        <v>12</v>
      </c>
      <c r="G28" s="13">
        <v>531181</v>
      </c>
      <c r="H28" s="12">
        <v>487636</v>
      </c>
      <c r="I28" s="14">
        <f t="shared" si="0"/>
        <v>-8.197770628090993</v>
      </c>
      <c r="J28" s="4" t="e">
        <f>SUM(G28-#REF!)</f>
        <v>#REF!</v>
      </c>
      <c r="K28" s="5" t="e">
        <f>SUM(J28*100/#REF!)</f>
        <v>#REF!</v>
      </c>
      <c r="L28" s="5"/>
      <c r="M28" s="5"/>
      <c r="N28" s="5"/>
    </row>
    <row r="29" spans="1:14" ht="21.75" customHeight="1">
      <c r="A29" s="26"/>
      <c r="B29" s="30"/>
      <c r="C29" s="31" t="s">
        <v>21</v>
      </c>
      <c r="D29" s="34" t="s">
        <v>22</v>
      </c>
      <c r="E29" s="34"/>
      <c r="F29" s="7" t="s">
        <v>14</v>
      </c>
      <c r="G29" s="13">
        <v>88123</v>
      </c>
      <c r="H29" s="12">
        <v>69169</v>
      </c>
      <c r="I29" s="14">
        <f t="shared" si="0"/>
        <v>-21.50857324421547</v>
      </c>
      <c r="J29" s="4" t="e">
        <f>SUM(G29-#REF!)</f>
        <v>#REF!</v>
      </c>
      <c r="K29" s="5" t="e">
        <f>SUM(J29*100/#REF!)</f>
        <v>#REF!</v>
      </c>
      <c r="L29" s="5"/>
      <c r="M29" s="5"/>
      <c r="N29" s="5"/>
    </row>
    <row r="30" spans="1:14" ht="21.75" customHeight="1">
      <c r="A30" s="26"/>
      <c r="B30" s="30"/>
      <c r="C30" s="31"/>
      <c r="D30" s="34"/>
      <c r="E30" s="34"/>
      <c r="F30" s="7" t="s">
        <v>12</v>
      </c>
      <c r="G30" s="13">
        <v>39675</v>
      </c>
      <c r="H30" s="12">
        <v>53529</v>
      </c>
      <c r="I30" s="14">
        <f t="shared" si="0"/>
        <v>34.918714555765604</v>
      </c>
      <c r="J30" s="4" t="e">
        <f>SUM(G30-#REF!)</f>
        <v>#REF!</v>
      </c>
      <c r="K30" s="5" t="e">
        <f>SUM(J30*100/#REF!)</f>
        <v>#REF!</v>
      </c>
      <c r="L30" s="5"/>
      <c r="M30" s="5"/>
      <c r="N30" s="5"/>
    </row>
    <row r="31" spans="1:14" ht="17.25" customHeight="1">
      <c r="A31" s="26">
        <v>2</v>
      </c>
      <c r="B31" s="27" t="s">
        <v>37</v>
      </c>
      <c r="C31" s="28"/>
      <c r="D31" s="28"/>
      <c r="E31" s="28"/>
      <c r="F31" s="29"/>
      <c r="G31" s="13">
        <f>G32+G34+G35+G36+G37+G38</f>
        <v>758744</v>
      </c>
      <c r="H31" s="12">
        <f>H32+H34+H35+H36+H37+H38</f>
        <v>807073</v>
      </c>
      <c r="I31" s="14">
        <f t="shared" si="0"/>
        <v>6.369605558660112</v>
      </c>
      <c r="J31" s="4" t="e">
        <f>SUM(G31-#REF!)</f>
        <v>#REF!</v>
      </c>
      <c r="K31" s="5" t="e">
        <f>SUM(J31*100/#REF!)</f>
        <v>#REF!</v>
      </c>
      <c r="L31" s="4">
        <v>0</v>
      </c>
      <c r="M31" s="4">
        <v>0</v>
      </c>
      <c r="N31" s="5"/>
    </row>
    <row r="32" spans="1:14" ht="16.5" customHeight="1">
      <c r="A32" s="26"/>
      <c r="B32" s="30" t="s">
        <v>8</v>
      </c>
      <c r="C32" s="31" t="s">
        <v>23</v>
      </c>
      <c r="D32" s="31"/>
      <c r="E32" s="31"/>
      <c r="F32" s="6" t="s">
        <v>14</v>
      </c>
      <c r="G32" s="13">
        <v>30527</v>
      </c>
      <c r="H32" s="12">
        <v>80420</v>
      </c>
      <c r="I32" s="14">
        <f t="shared" si="0"/>
        <v>163.4389229206932</v>
      </c>
      <c r="J32" s="4" t="e">
        <f>SUM(G32-#REF!)</f>
        <v>#REF!</v>
      </c>
      <c r="K32" s="5" t="e">
        <f>SUM(J32*100/#REF!)</f>
        <v>#REF!</v>
      </c>
      <c r="L32" s="5"/>
      <c r="M32" s="5"/>
      <c r="N32" s="5"/>
    </row>
    <row r="33" spans="1:14" ht="16.5" customHeight="1">
      <c r="A33" s="26"/>
      <c r="B33" s="30"/>
      <c r="C33" s="31"/>
      <c r="D33" s="31"/>
      <c r="E33" s="31"/>
      <c r="F33" s="7" t="s">
        <v>12</v>
      </c>
      <c r="G33" s="13">
        <v>20199</v>
      </c>
      <c r="H33" s="12">
        <v>28007</v>
      </c>
      <c r="I33" s="14">
        <f t="shared" si="0"/>
        <v>38.655378979157376</v>
      </c>
      <c r="J33" s="4" t="e">
        <f>SUM(G33-#REF!)</f>
        <v>#REF!</v>
      </c>
      <c r="K33" s="5" t="e">
        <f>SUM(J33*100/#REF!)</f>
        <v>#REF!</v>
      </c>
      <c r="L33" s="5"/>
      <c r="M33" s="5"/>
      <c r="N33" s="5"/>
    </row>
    <row r="34" spans="1:14" ht="17.25" customHeight="1">
      <c r="A34" s="26"/>
      <c r="B34" s="30"/>
      <c r="C34" s="31" t="s">
        <v>24</v>
      </c>
      <c r="D34" s="31"/>
      <c r="E34" s="31"/>
      <c r="F34" s="7" t="s">
        <v>15</v>
      </c>
      <c r="G34" s="13">
        <v>26897</v>
      </c>
      <c r="H34" s="12">
        <v>5723</v>
      </c>
      <c r="I34" s="14">
        <f t="shared" si="0"/>
        <v>-78.72253411161097</v>
      </c>
      <c r="J34" s="4" t="e">
        <f>SUM(G34-#REF!)</f>
        <v>#REF!</v>
      </c>
      <c r="K34" s="5" t="e">
        <f>SUM(J34*100/#REF!)</f>
        <v>#REF!</v>
      </c>
      <c r="L34" s="5"/>
      <c r="M34" s="5"/>
      <c r="N34" s="5"/>
    </row>
    <row r="35" spans="1:14" ht="27.75" customHeight="1">
      <c r="A35" s="26"/>
      <c r="B35" s="30"/>
      <c r="C35" s="31"/>
      <c r="D35" s="31"/>
      <c r="E35" s="31"/>
      <c r="F35" s="7" t="s">
        <v>25</v>
      </c>
      <c r="G35" s="13">
        <v>594938</v>
      </c>
      <c r="H35" s="12">
        <v>620192</v>
      </c>
      <c r="I35" s="14">
        <f t="shared" si="0"/>
        <v>4.244812064450414</v>
      </c>
      <c r="J35" s="4" t="e">
        <f>SUM(G35-#REF!)</f>
        <v>#REF!</v>
      </c>
      <c r="K35" s="5" t="e">
        <f>SUM(J35*100/#REF!)</f>
        <v>#REF!</v>
      </c>
      <c r="L35" s="5"/>
      <c r="M35" s="5"/>
      <c r="N35" s="5"/>
    </row>
    <row r="36" spans="1:14" ht="16.5" customHeight="1">
      <c r="A36" s="26"/>
      <c r="B36" s="30"/>
      <c r="C36" s="43" t="s">
        <v>26</v>
      </c>
      <c r="D36" s="43"/>
      <c r="E36" s="43"/>
      <c r="F36" s="43"/>
      <c r="G36" s="13">
        <v>79053</v>
      </c>
      <c r="H36" s="12">
        <v>75422</v>
      </c>
      <c r="I36" s="14">
        <f t="shared" si="0"/>
        <v>-4.593121070674101</v>
      </c>
      <c r="J36" s="4" t="e">
        <f>SUM(G36-#REF!)</f>
        <v>#REF!</v>
      </c>
      <c r="K36" s="5" t="e">
        <f>SUM(J36*100/#REF!)</f>
        <v>#REF!</v>
      </c>
      <c r="L36" s="5"/>
      <c r="M36" s="5"/>
      <c r="N36" s="5"/>
    </row>
    <row r="37" spans="1:14" ht="16.5" customHeight="1">
      <c r="A37" s="26"/>
      <c r="B37" s="30"/>
      <c r="C37" s="43" t="s">
        <v>27</v>
      </c>
      <c r="D37" s="43"/>
      <c r="E37" s="43"/>
      <c r="F37" s="43"/>
      <c r="G37" s="13">
        <v>19217</v>
      </c>
      <c r="H37" s="12">
        <v>18015</v>
      </c>
      <c r="I37" s="14">
        <f t="shared" si="0"/>
        <v>-6.254878493000987</v>
      </c>
      <c r="J37" s="4" t="e">
        <f>SUM(G37-#REF!)</f>
        <v>#REF!</v>
      </c>
      <c r="K37" s="5" t="e">
        <f>SUM(J37*100/#REF!)</f>
        <v>#REF!</v>
      </c>
      <c r="L37" s="5"/>
      <c r="M37" s="5"/>
      <c r="N37" s="5"/>
    </row>
    <row r="38" spans="1:14" ht="17.25" customHeight="1">
      <c r="A38" s="26"/>
      <c r="B38" s="30"/>
      <c r="C38" s="43" t="s">
        <v>28</v>
      </c>
      <c r="D38" s="43"/>
      <c r="E38" s="43"/>
      <c r="F38" s="43"/>
      <c r="G38" s="13">
        <v>8112</v>
      </c>
      <c r="H38" s="12">
        <v>7301</v>
      </c>
      <c r="I38" s="14">
        <f t="shared" si="0"/>
        <v>-9.997534516765285</v>
      </c>
      <c r="J38" s="4" t="e">
        <f>SUM(G38-#REF!)</f>
        <v>#REF!</v>
      </c>
      <c r="K38" s="5" t="e">
        <f>SUM(J38*100/#REF!)</f>
        <v>#REF!</v>
      </c>
      <c r="L38" s="5"/>
      <c r="M38" s="5"/>
      <c r="N38" s="5"/>
    </row>
    <row r="39" spans="1:14" ht="45" customHeight="1">
      <c r="A39" s="11">
        <v>3</v>
      </c>
      <c r="B39" s="44" t="s">
        <v>36</v>
      </c>
      <c r="C39" s="45"/>
      <c r="D39" s="45"/>
      <c r="E39" s="45"/>
      <c r="F39" s="46"/>
      <c r="G39" s="13">
        <v>75</v>
      </c>
      <c r="H39" s="12">
        <v>168</v>
      </c>
      <c r="I39" s="14">
        <f t="shared" si="0"/>
        <v>124.00000000000003</v>
      </c>
      <c r="J39" s="4" t="e">
        <f>SUM(G39-#REF!)</f>
        <v>#REF!</v>
      </c>
      <c r="K39" s="5" t="e">
        <f>SUM(J39*100/#REF!)</f>
        <v>#REF!</v>
      </c>
      <c r="L39" s="5"/>
      <c r="M39" s="5"/>
      <c r="N39" s="5"/>
    </row>
    <row r="40" spans="1:14" ht="43.5" customHeight="1">
      <c r="A40" s="26">
        <v>4</v>
      </c>
      <c r="B40" s="47" t="s">
        <v>29</v>
      </c>
      <c r="C40" s="48"/>
      <c r="D40" s="48"/>
      <c r="E40" s="48"/>
      <c r="F40" s="49"/>
      <c r="G40" s="13">
        <v>207384</v>
      </c>
      <c r="H40" s="12">
        <f>H41+H44</f>
        <v>4196</v>
      </c>
      <c r="I40" s="14">
        <f t="shared" si="0"/>
        <v>-97.97670022759712</v>
      </c>
      <c r="J40" s="4" t="e">
        <f>SUM(G40-#REF!)</f>
        <v>#REF!</v>
      </c>
      <c r="K40" s="5" t="e">
        <f>SUM(J40*100/#REF!)</f>
        <v>#REF!</v>
      </c>
      <c r="L40" s="5"/>
      <c r="M40" s="5"/>
      <c r="N40" s="5"/>
    </row>
    <row r="41" spans="1:14" ht="15.75" customHeight="1">
      <c r="A41" s="26"/>
      <c r="B41" s="50" t="s">
        <v>8</v>
      </c>
      <c r="C41" s="41" t="s">
        <v>30</v>
      </c>
      <c r="D41" s="41" t="s">
        <v>10</v>
      </c>
      <c r="E41" s="41"/>
      <c r="F41" s="41"/>
      <c r="G41" s="13">
        <v>195857</v>
      </c>
      <c r="H41" s="12">
        <f>H42+H43</f>
        <v>1479</v>
      </c>
      <c r="I41" s="14">
        <f t="shared" si="0"/>
        <v>-99.24485721725544</v>
      </c>
      <c r="J41" s="4" t="e">
        <f>SUM(G41-#REF!)</f>
        <v>#REF!</v>
      </c>
      <c r="K41" s="5" t="e">
        <f>SUM(J41*100/#REF!)</f>
        <v>#REF!</v>
      </c>
      <c r="L41" s="5"/>
      <c r="M41" s="5"/>
      <c r="N41" s="5"/>
    </row>
    <row r="42" spans="1:14" ht="24.75" customHeight="1">
      <c r="A42" s="26"/>
      <c r="B42" s="50"/>
      <c r="C42" s="41"/>
      <c r="D42" s="51" t="s">
        <v>11</v>
      </c>
      <c r="E42" s="41" t="s">
        <v>31</v>
      </c>
      <c r="F42" s="41"/>
      <c r="G42" s="13">
        <v>193023</v>
      </c>
      <c r="H42" s="12">
        <v>976</v>
      </c>
      <c r="I42" s="14">
        <f t="shared" si="0"/>
        <v>-99.49436077565886</v>
      </c>
      <c r="J42" s="4" t="e">
        <f>SUM(G42-#REF!)</f>
        <v>#REF!</v>
      </c>
      <c r="K42" s="5" t="e">
        <f>SUM(J42*100/#REF!)</f>
        <v>#REF!</v>
      </c>
      <c r="L42" s="5"/>
      <c r="M42" s="5"/>
      <c r="N42" s="5"/>
    </row>
    <row r="43" spans="1:14" ht="22.5" customHeight="1">
      <c r="A43" s="26"/>
      <c r="B43" s="50"/>
      <c r="C43" s="41"/>
      <c r="D43" s="51"/>
      <c r="E43" s="52" t="s">
        <v>32</v>
      </c>
      <c r="F43" s="52"/>
      <c r="G43" s="13">
        <v>2834</v>
      </c>
      <c r="H43" s="12">
        <v>503</v>
      </c>
      <c r="I43" s="14">
        <f t="shared" si="0"/>
        <v>-82.25123500352858</v>
      </c>
      <c r="J43" s="4" t="e">
        <f>SUM(G43-#REF!)</f>
        <v>#REF!</v>
      </c>
      <c r="K43" s="5" t="e">
        <f>SUM(J43*100/#REF!)</f>
        <v>#REF!</v>
      </c>
      <c r="L43" s="5"/>
      <c r="M43" s="5"/>
      <c r="N43" s="5"/>
    </row>
    <row r="44" spans="1:11" ht="12.75" customHeight="1">
      <c r="A44" s="26"/>
      <c r="B44" s="50"/>
      <c r="C44" s="41" t="s">
        <v>33</v>
      </c>
      <c r="D44" s="41" t="s">
        <v>10</v>
      </c>
      <c r="E44" s="41"/>
      <c r="F44" s="41"/>
      <c r="G44" s="13">
        <v>11527</v>
      </c>
      <c r="H44" s="12">
        <f>H45+H46</f>
        <v>2717</v>
      </c>
      <c r="I44" s="14">
        <f t="shared" si="0"/>
        <v>-76.42925305803765</v>
      </c>
      <c r="J44" s="4" t="e">
        <f>SUM(G44-#REF!)</f>
        <v>#REF!</v>
      </c>
      <c r="K44" s="5" t="e">
        <f>SUM(J44*100/#REF!)</f>
        <v>#REF!</v>
      </c>
    </row>
    <row r="45" spans="1:11" ht="16.5" customHeight="1">
      <c r="A45" s="26"/>
      <c r="B45" s="50"/>
      <c r="C45" s="41"/>
      <c r="D45" s="40" t="s">
        <v>11</v>
      </c>
      <c r="E45" s="41" t="s">
        <v>13</v>
      </c>
      <c r="F45" s="41"/>
      <c r="G45" s="13">
        <v>10683</v>
      </c>
      <c r="H45" s="12">
        <v>2274</v>
      </c>
      <c r="I45" s="14">
        <f t="shared" si="0"/>
        <v>-78.71384442572311</v>
      </c>
      <c r="J45" s="4" t="e">
        <f>SUM(G45-#REF!)</f>
        <v>#REF!</v>
      </c>
      <c r="K45" s="5" t="e">
        <f>SUM(J45*100/#REF!)</f>
        <v>#REF!</v>
      </c>
    </row>
    <row r="46" spans="1:11" ht="13.5" customHeight="1">
      <c r="A46" s="26"/>
      <c r="B46" s="50"/>
      <c r="C46" s="41"/>
      <c r="D46" s="40"/>
      <c r="E46" s="42" t="s">
        <v>15</v>
      </c>
      <c r="F46" s="42"/>
      <c r="G46" s="13">
        <v>844</v>
      </c>
      <c r="H46" s="12">
        <v>443</v>
      </c>
      <c r="I46" s="14">
        <f t="shared" si="0"/>
        <v>-47.51184834123223</v>
      </c>
      <c r="J46" s="4" t="e">
        <f>SUM(G46-#REF!)</f>
        <v>#REF!</v>
      </c>
      <c r="K46" s="5" t="e">
        <f>SUM(J46*100/#REF!)</f>
        <v>#REF!</v>
      </c>
    </row>
    <row r="47" ht="12.75" hidden="1"/>
  </sheetData>
  <sheetProtection/>
  <mergeCells count="53">
    <mergeCell ref="A40:A46"/>
    <mergeCell ref="B40:F40"/>
    <mergeCell ref="B41:B46"/>
    <mergeCell ref="C41:C43"/>
    <mergeCell ref="D41:F41"/>
    <mergeCell ref="D42:D43"/>
    <mergeCell ref="E42:F42"/>
    <mergeCell ref="E43:F43"/>
    <mergeCell ref="C44:C46"/>
    <mergeCell ref="D44:F44"/>
    <mergeCell ref="A31:A38"/>
    <mergeCell ref="B31:F31"/>
    <mergeCell ref="B32:B38"/>
    <mergeCell ref="C32:E33"/>
    <mergeCell ref="C34:E35"/>
    <mergeCell ref="C36:F36"/>
    <mergeCell ref="D45:D46"/>
    <mergeCell ref="E45:F45"/>
    <mergeCell ref="E46:F46"/>
    <mergeCell ref="C37:F37"/>
    <mergeCell ref="C38:F38"/>
    <mergeCell ref="B39:F39"/>
    <mergeCell ref="C27:C28"/>
    <mergeCell ref="D27:E28"/>
    <mergeCell ref="C29:C30"/>
    <mergeCell ref="D29:E30"/>
    <mergeCell ref="I5:I6"/>
    <mergeCell ref="C15:C22"/>
    <mergeCell ref="D16:D22"/>
    <mergeCell ref="E21:E22"/>
    <mergeCell ref="C23:C24"/>
    <mergeCell ref="D15:F15"/>
    <mergeCell ref="E16:F16"/>
    <mergeCell ref="E17:E18"/>
    <mergeCell ref="E19:E20"/>
    <mergeCell ref="B7:F7"/>
    <mergeCell ref="E25:E26"/>
    <mergeCell ref="A8:A30"/>
    <mergeCell ref="B8:F8"/>
    <mergeCell ref="B9:B30"/>
    <mergeCell ref="C9:C14"/>
    <mergeCell ref="D9:F9"/>
    <mergeCell ref="D10:D14"/>
    <mergeCell ref="E10:F10"/>
    <mergeCell ref="E11:E12"/>
    <mergeCell ref="E13:E14"/>
    <mergeCell ref="D23:E24"/>
    <mergeCell ref="A2:I2"/>
    <mergeCell ref="A5:A6"/>
    <mergeCell ref="B5:F6"/>
    <mergeCell ref="G5:G6"/>
    <mergeCell ref="H5:H6"/>
    <mergeCell ref="C3:H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2013-09-17T13:15:18Z</cp:lastPrinted>
  <dcterms:created xsi:type="dcterms:W3CDTF">2011-07-25T06:37:41Z</dcterms:created>
  <dcterms:modified xsi:type="dcterms:W3CDTF">2013-09-19T08:28:04Z</dcterms:modified>
  <cp:category/>
  <cp:version/>
  <cp:contentType/>
  <cp:contentStatus/>
</cp:coreProperties>
</file>