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5480" windowHeight="11400" firstSheet="1" activeTab="1"/>
  </bookViews>
  <sheets>
    <sheet name="зміст" sheetId="1" r:id="rId1"/>
    <sheet name="9_2" sheetId="2" r:id="rId2"/>
    <sheet name="Z9_2" sheetId="3" r:id="rId3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'Z9_2'!$A$1:$D$28</definedName>
    <definedName name="_xlnm.Print_Area" localSheetId="1">'9_2'!$A$1:$P$38</definedName>
  </definedNames>
  <calcPr fullCalcOnLoad="1"/>
</workbook>
</file>

<file path=xl/sharedStrings.xml><?xml version="1.0" encoding="utf-8"?>
<sst xmlns="http://schemas.openxmlformats.org/spreadsheetml/2006/main" count="134" uniqueCount="131">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</sst>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3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/>
    </xf>
    <xf numFmtId="1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1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4" t="s">
        <v>0</v>
      </c>
      <c r="B1" s="14" t="s">
        <v>1</v>
      </c>
    </row>
    <row r="2" spans="1:2" ht="15.75">
      <c r="A2" s="14"/>
      <c r="B2" s="15"/>
    </row>
    <row r="3" spans="1:2" ht="15.75">
      <c r="A3" s="14" t="s">
        <v>2</v>
      </c>
      <c r="B3" s="14" t="s">
        <v>3</v>
      </c>
    </row>
    <row r="4" spans="1:2" ht="15.75">
      <c r="A4" s="14"/>
      <c r="B4" s="15"/>
    </row>
    <row r="5" spans="1:2" ht="15.75">
      <c r="A5" s="14" t="s">
        <v>4</v>
      </c>
      <c r="B5" s="14" t="s">
        <v>5</v>
      </c>
    </row>
    <row r="6" spans="1:2" ht="15.75">
      <c r="A6" s="14"/>
      <c r="B6" s="15"/>
    </row>
    <row r="7" spans="1:2" ht="15.75">
      <c r="A7" s="14" t="s">
        <v>6</v>
      </c>
      <c r="B7" s="14" t="s">
        <v>7</v>
      </c>
    </row>
    <row r="8" spans="1:2" ht="15.75">
      <c r="A8" s="14"/>
      <c r="B8" s="15"/>
    </row>
    <row r="9" spans="1:2" ht="15.75">
      <c r="A9" s="14" t="s">
        <v>8</v>
      </c>
      <c r="B9" s="14" t="s">
        <v>9</v>
      </c>
    </row>
    <row r="10" spans="1:2" ht="15.75">
      <c r="A10" s="14"/>
      <c r="B10" s="15"/>
    </row>
    <row r="11" spans="1:2" ht="15.75">
      <c r="A11" s="14" t="s">
        <v>10</v>
      </c>
      <c r="B11" s="14" t="s">
        <v>11</v>
      </c>
    </row>
    <row r="12" spans="1:2" ht="15.75">
      <c r="A12" s="14"/>
      <c r="B12" s="15"/>
    </row>
    <row r="13" spans="1:2" ht="31.5">
      <c r="A13" s="14" t="s">
        <v>12</v>
      </c>
      <c r="B13" s="14" t="s">
        <v>13</v>
      </c>
    </row>
    <row r="14" spans="1:2" ht="15.75">
      <c r="A14" s="14"/>
      <c r="B14" s="15"/>
    </row>
    <row r="15" spans="1:2" ht="15.75">
      <c r="A15" s="14" t="s">
        <v>14</v>
      </c>
      <c r="B15" s="14" t="s">
        <v>15</v>
      </c>
    </row>
    <row r="16" spans="1:2" ht="15.75">
      <c r="A16" s="14"/>
      <c r="B16" s="15"/>
    </row>
    <row r="17" spans="1:2" ht="31.5">
      <c r="A17" s="14" t="s">
        <v>16</v>
      </c>
      <c r="B17" s="14" t="s">
        <v>17</v>
      </c>
    </row>
    <row r="18" spans="1:2" ht="15.75">
      <c r="A18" s="14"/>
      <c r="B18" s="15"/>
    </row>
    <row r="19" spans="1:2" ht="15.75">
      <c r="A19" s="14" t="s">
        <v>18</v>
      </c>
      <c r="B19" s="14" t="s">
        <v>19</v>
      </c>
    </row>
    <row r="20" spans="1:2" ht="15.75">
      <c r="A20" s="14"/>
      <c r="B20" s="15"/>
    </row>
    <row r="21" spans="1:2" ht="15.75">
      <c r="A21" s="14" t="s">
        <v>20</v>
      </c>
      <c r="B21" s="14" t="s">
        <v>21</v>
      </c>
    </row>
    <row r="22" spans="1:2" ht="15.75">
      <c r="A22" s="14"/>
      <c r="B22" s="15"/>
    </row>
    <row r="23" spans="1:2" ht="15.75">
      <c r="A23" s="14" t="s">
        <v>22</v>
      </c>
      <c r="B23" s="14" t="s">
        <v>23</v>
      </c>
    </row>
    <row r="24" spans="1:2" ht="15.75">
      <c r="A24" s="14"/>
      <c r="B24" s="15"/>
    </row>
    <row r="25" spans="1:2" ht="15.75">
      <c r="A25" s="14" t="s">
        <v>24</v>
      </c>
      <c r="B25" s="14" t="s">
        <v>25</v>
      </c>
    </row>
    <row r="26" spans="1:2" ht="15.75">
      <c r="A26" s="14"/>
      <c r="B26" s="15"/>
    </row>
    <row r="27" spans="1:2" ht="15.75">
      <c r="A27" s="14" t="s">
        <v>26</v>
      </c>
      <c r="B27" s="14" t="s">
        <v>27</v>
      </c>
    </row>
    <row r="28" spans="1:2" ht="15.75">
      <c r="A28" s="14"/>
      <c r="B28" s="15"/>
    </row>
    <row r="29" spans="1:2" ht="15.75">
      <c r="A29" s="14" t="s">
        <v>28</v>
      </c>
      <c r="B29" s="14" t="s">
        <v>29</v>
      </c>
    </row>
    <row r="30" spans="1:2" ht="15.75">
      <c r="A30" s="14"/>
      <c r="B30" s="15"/>
    </row>
    <row r="31" spans="1:2" ht="15.75">
      <c r="A31" s="14" t="s">
        <v>30</v>
      </c>
      <c r="B31" s="14" t="s">
        <v>31</v>
      </c>
    </row>
    <row r="32" spans="1:2" ht="15.75">
      <c r="A32" s="14"/>
      <c r="B32" s="15"/>
    </row>
    <row r="33" spans="1:2" ht="31.5">
      <c r="A33" s="14" t="s">
        <v>32</v>
      </c>
      <c r="B33" s="14" t="s">
        <v>33</v>
      </c>
    </row>
    <row r="34" spans="1:2" ht="15.75">
      <c r="A34" s="14"/>
      <c r="B34" s="15"/>
    </row>
    <row r="35" spans="1:2" ht="31.5">
      <c r="A35" s="16" t="s">
        <v>34</v>
      </c>
      <c r="B35" s="16" t="s">
        <v>35</v>
      </c>
    </row>
    <row r="36" spans="1:2" ht="15.75">
      <c r="A36" s="16"/>
      <c r="B36" s="15"/>
    </row>
    <row r="37" spans="1:2" ht="15.75">
      <c r="A37" s="16" t="s">
        <v>36</v>
      </c>
      <c r="B37" s="16" t="s">
        <v>37</v>
      </c>
    </row>
    <row r="38" spans="1:2" ht="15.75">
      <c r="A38" s="16"/>
      <c r="B38" s="15"/>
    </row>
    <row r="39" spans="1:2" ht="15.75">
      <c r="A39" s="16" t="s">
        <v>38</v>
      </c>
      <c r="B39" s="16" t="s">
        <v>39</v>
      </c>
    </row>
    <row r="40" spans="1:2" ht="15.75">
      <c r="A40" s="16"/>
      <c r="B40" s="15"/>
    </row>
    <row r="41" spans="1:2" ht="31.5">
      <c r="A41" s="16" t="s">
        <v>40</v>
      </c>
      <c r="B41" s="16" t="s">
        <v>41</v>
      </c>
    </row>
    <row r="42" spans="1:2" ht="15.75">
      <c r="A42" s="16"/>
      <c r="B42" s="15"/>
    </row>
    <row r="43" spans="1:2" ht="31.5">
      <c r="A43" s="16" t="s">
        <v>42</v>
      </c>
      <c r="B43" s="16" t="s">
        <v>43</v>
      </c>
    </row>
    <row r="44" spans="1:2" ht="15.75">
      <c r="A44" s="17"/>
      <c r="B44" s="15"/>
    </row>
    <row r="45" spans="1:2" ht="15.75">
      <c r="A45" s="16" t="s">
        <v>44</v>
      </c>
      <c r="B45" s="16" t="s">
        <v>45</v>
      </c>
    </row>
    <row r="46" spans="1:2" ht="15.75">
      <c r="A46" s="16"/>
      <c r="B46" s="15"/>
    </row>
    <row r="47" spans="1:2" ht="15.75">
      <c r="A47" s="16" t="s">
        <v>46</v>
      </c>
      <c r="B47" s="16" t="s">
        <v>47</v>
      </c>
    </row>
    <row r="48" spans="1:2" ht="15.75">
      <c r="A48" s="16"/>
      <c r="B48" s="15"/>
    </row>
    <row r="49" spans="1:2" ht="15.75">
      <c r="A49" s="16" t="s">
        <v>48</v>
      </c>
      <c r="B49" s="16" t="s">
        <v>49</v>
      </c>
    </row>
    <row r="50" spans="1:2" ht="15.75">
      <c r="A50" s="16"/>
      <c r="B50" s="15"/>
    </row>
    <row r="51" spans="1:2" ht="31.5">
      <c r="A51" s="14" t="s">
        <v>50</v>
      </c>
      <c r="B51" s="14" t="s">
        <v>51</v>
      </c>
    </row>
    <row r="52" spans="1:2" ht="15.75">
      <c r="A52" s="17"/>
      <c r="B52" s="15"/>
    </row>
    <row r="53" spans="1:2" ht="15.75">
      <c r="A53" s="14" t="s">
        <v>52</v>
      </c>
      <c r="B53" s="14" t="s">
        <v>53</v>
      </c>
    </row>
    <row r="54" spans="1:2" ht="15.75">
      <c r="A54" s="14"/>
      <c r="B54" s="15"/>
    </row>
    <row r="55" spans="1:2" ht="15.75">
      <c r="A55" s="14" t="s">
        <v>54</v>
      </c>
      <c r="B55" s="14" t="s">
        <v>55</v>
      </c>
    </row>
    <row r="56" spans="1:2" ht="15.75">
      <c r="A56" s="14"/>
      <c r="B56" s="15"/>
    </row>
    <row r="57" spans="1:2" ht="15.75">
      <c r="A57" s="14" t="s">
        <v>56</v>
      </c>
      <c r="B57" s="14" t="s">
        <v>57</v>
      </c>
    </row>
    <row r="58" spans="1:2" ht="15.75">
      <c r="A58" s="17"/>
      <c r="B58" s="15"/>
    </row>
    <row r="59" spans="1:2" ht="31.5">
      <c r="A59" s="16" t="s">
        <v>58</v>
      </c>
      <c r="B59" s="16" t="s">
        <v>59</v>
      </c>
    </row>
    <row r="60" spans="1:2" ht="15.75">
      <c r="A60" s="16"/>
      <c r="B60" s="15"/>
    </row>
    <row r="61" spans="1:2" ht="15.75">
      <c r="A61" s="14" t="s">
        <v>60</v>
      </c>
      <c r="B61" s="14" t="s">
        <v>61</v>
      </c>
    </row>
    <row r="62" spans="1:2" ht="15.75">
      <c r="A62" s="14"/>
      <c r="B62" s="15"/>
    </row>
    <row r="63" spans="1:2" ht="31.5">
      <c r="A63" s="14" t="s">
        <v>62</v>
      </c>
      <c r="B63" s="14" t="s">
        <v>63</v>
      </c>
    </row>
    <row r="64" spans="1:2" ht="15.75">
      <c r="A64" s="14"/>
      <c r="B64" s="15"/>
    </row>
    <row r="65" spans="1:2" ht="15.75">
      <c r="A65" s="14" t="s">
        <v>64</v>
      </c>
      <c r="B65" s="14" t="s">
        <v>65</v>
      </c>
    </row>
    <row r="66" spans="1:2" ht="15.75">
      <c r="A66" s="16"/>
      <c r="B66" s="15"/>
    </row>
    <row r="67" spans="1:2" ht="31.5">
      <c r="A67" s="16" t="s">
        <v>66</v>
      </c>
      <c r="B67" s="16" t="s">
        <v>67</v>
      </c>
    </row>
    <row r="68" spans="1:2" ht="15.75">
      <c r="A68" s="14"/>
      <c r="B68" s="15"/>
    </row>
    <row r="69" spans="1:2" ht="31.5">
      <c r="A69" s="14" t="s">
        <v>68</v>
      </c>
      <c r="B69" s="14" t="s">
        <v>69</v>
      </c>
    </row>
    <row r="70" spans="1:2" ht="15.75">
      <c r="A70" s="17"/>
      <c r="B70" s="15"/>
    </row>
    <row r="71" spans="1:2" ht="31.5">
      <c r="A71" s="14" t="s">
        <v>70</v>
      </c>
      <c r="B71" s="14" t="s">
        <v>71</v>
      </c>
    </row>
    <row r="72" spans="1:2" ht="15.75">
      <c r="A72" s="17"/>
      <c r="B72" s="15"/>
    </row>
    <row r="73" spans="1:2" ht="31.5">
      <c r="A73" s="14" t="s">
        <v>72</v>
      </c>
      <c r="B73" s="14" t="s">
        <v>73</v>
      </c>
    </row>
    <row r="74" spans="1:2" ht="15.75">
      <c r="A74" s="14"/>
      <c r="B74" s="15"/>
    </row>
    <row r="75" spans="1:2" ht="31.5">
      <c r="A75" s="14" t="s">
        <v>74</v>
      </c>
      <c r="B75" s="14" t="s">
        <v>75</v>
      </c>
    </row>
    <row r="76" spans="1:2" ht="15.75">
      <c r="A76" s="17"/>
      <c r="B76" s="15"/>
    </row>
    <row r="77" spans="1:2" ht="31.5">
      <c r="A77" s="14" t="s">
        <v>76</v>
      </c>
      <c r="B77" s="14" t="s">
        <v>77</v>
      </c>
    </row>
    <row r="78" spans="1:2" ht="15.75">
      <c r="A78" s="17"/>
      <c r="B78" s="15"/>
    </row>
    <row r="79" spans="1:2" ht="31.5">
      <c r="A79" s="14" t="s">
        <v>78</v>
      </c>
      <c r="B79" s="14" t="s">
        <v>79</v>
      </c>
    </row>
    <row r="80" spans="1:2" ht="15.75">
      <c r="A80" s="17" t="s">
        <v>80</v>
      </c>
      <c r="B80" s="15"/>
    </row>
    <row r="81" spans="1:2" ht="31.5">
      <c r="A81" s="14" t="s">
        <v>81</v>
      </c>
      <c r="B81" s="14" t="s">
        <v>82</v>
      </c>
    </row>
    <row r="82" spans="1:2" ht="15.75">
      <c r="A82" s="14"/>
      <c r="B82" s="15"/>
    </row>
    <row r="83" spans="1:2" ht="31.5">
      <c r="A83" s="14" t="s">
        <v>83</v>
      </c>
      <c r="B83" s="14" t="s">
        <v>84</v>
      </c>
    </row>
    <row r="84" spans="1:2" ht="15.75">
      <c r="A84" s="14"/>
      <c r="B84" s="15"/>
    </row>
    <row r="85" spans="1:2" ht="31.5">
      <c r="A85" s="14" t="s">
        <v>85</v>
      </c>
      <c r="B85" s="14" t="s">
        <v>86</v>
      </c>
    </row>
    <row r="86" ht="18.75">
      <c r="A86" s="13"/>
    </row>
    <row r="87" ht="18.75">
      <c r="A87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C1">
      <selection activeCell="R6" sqref="R6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5" width="9.125" style="1" customWidth="1"/>
    <col min="6" max="6" width="9.00390625" style="1" customWidth="1"/>
    <col min="7" max="7" width="8.375" style="1" customWidth="1"/>
    <col min="8" max="8" width="8.00390625" style="1" customWidth="1"/>
    <col min="9" max="10" width="7.75390625" style="1" customWidth="1"/>
    <col min="11" max="11" width="8.625" style="1" customWidth="1"/>
    <col min="12" max="12" width="8.00390625" style="1" customWidth="1"/>
    <col min="13" max="13" width="8.25390625" style="1" customWidth="1"/>
    <col min="14" max="14" width="7.75390625" style="1" customWidth="1"/>
    <col min="15" max="16" width="8.25390625" style="1" customWidth="1"/>
    <col min="17" max="18" width="9.625" style="1" bestFit="1" customWidth="1"/>
    <col min="19" max="19" width="9.625" style="1" customWidth="1"/>
    <col min="20" max="20" width="10.125" style="1" customWidth="1"/>
    <col min="21" max="16384" width="9.125" style="1" customWidth="1"/>
  </cols>
  <sheetData>
    <row r="1" ht="12.75">
      <c r="O1" s="1" t="s">
        <v>85</v>
      </c>
    </row>
    <row r="2" spans="1:17" ht="34.5" customHeight="1">
      <c r="A2" s="21" t="s">
        <v>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2"/>
      <c r="P2" s="12"/>
      <c r="Q2" s="12"/>
    </row>
    <row r="3" ht="6" customHeight="1"/>
    <row r="4" spans="1:16" ht="39" customHeight="1">
      <c r="A4" s="22" t="s">
        <v>88</v>
      </c>
      <c r="B4" s="19" t="s">
        <v>89</v>
      </c>
      <c r="C4" s="19" t="s">
        <v>90</v>
      </c>
      <c r="D4" s="19"/>
      <c r="E4" s="23" t="s">
        <v>91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7" customHeight="1">
      <c r="A5" s="22"/>
      <c r="B5" s="19"/>
      <c r="C5" s="19">
        <v>2011</v>
      </c>
      <c r="D5" s="19">
        <v>2012</v>
      </c>
      <c r="E5" s="23" t="s">
        <v>92</v>
      </c>
      <c r="F5" s="23"/>
      <c r="G5" s="20" t="s">
        <v>93</v>
      </c>
      <c r="H5" s="20"/>
      <c r="I5" s="23" t="s">
        <v>94</v>
      </c>
      <c r="J5" s="23"/>
      <c r="K5" s="20" t="s">
        <v>93</v>
      </c>
      <c r="L5" s="20"/>
      <c r="M5" s="19" t="s">
        <v>95</v>
      </c>
      <c r="N5" s="19"/>
      <c r="O5" s="20" t="s">
        <v>93</v>
      </c>
      <c r="P5" s="20"/>
    </row>
    <row r="6" spans="1:16" ht="39" customHeight="1">
      <c r="A6" s="22"/>
      <c r="B6" s="19"/>
      <c r="C6" s="19"/>
      <c r="D6" s="19"/>
      <c r="E6" s="6">
        <v>2011</v>
      </c>
      <c r="F6" s="6">
        <v>2012</v>
      </c>
      <c r="G6" s="5">
        <v>2011</v>
      </c>
      <c r="H6" s="5">
        <v>2012</v>
      </c>
      <c r="I6" s="6">
        <v>2011</v>
      </c>
      <c r="J6" s="6">
        <v>2012</v>
      </c>
      <c r="K6" s="5">
        <v>2011</v>
      </c>
      <c r="L6" s="5">
        <v>2012</v>
      </c>
      <c r="M6" s="6">
        <v>2011</v>
      </c>
      <c r="N6" s="6">
        <v>2012</v>
      </c>
      <c r="O6" s="5">
        <v>2011</v>
      </c>
      <c r="P6" s="5">
        <v>2012</v>
      </c>
    </row>
    <row r="7" spans="1:16" ht="12.75">
      <c r="A7" s="10" t="s">
        <v>96</v>
      </c>
      <c r="B7" s="10" t="s">
        <v>97</v>
      </c>
      <c r="C7" s="10">
        <v>1</v>
      </c>
      <c r="D7" s="10">
        <v>2</v>
      </c>
      <c r="E7" s="10">
        <v>3</v>
      </c>
      <c r="F7" s="10">
        <v>4</v>
      </c>
      <c r="G7" s="11">
        <v>5</v>
      </c>
      <c r="H7" s="11">
        <v>6</v>
      </c>
      <c r="I7" s="10">
        <v>7</v>
      </c>
      <c r="J7" s="10">
        <v>8</v>
      </c>
      <c r="K7" s="11">
        <v>9</v>
      </c>
      <c r="L7" s="11">
        <v>10</v>
      </c>
      <c r="M7" s="10">
        <v>11</v>
      </c>
      <c r="N7" s="10">
        <v>12</v>
      </c>
      <c r="O7" s="11">
        <v>13</v>
      </c>
      <c r="P7" s="11">
        <v>14</v>
      </c>
    </row>
    <row r="8" spans="1:23" ht="12.75" customHeight="1">
      <c r="A8" s="10">
        <v>1</v>
      </c>
      <c r="B8" s="7" t="s">
        <v>98</v>
      </c>
      <c r="C8" s="9">
        <v>27166</v>
      </c>
      <c r="D8" s="9">
        <f>'Z9_2'!A2</f>
        <v>21019</v>
      </c>
      <c r="E8" s="9">
        <v>903</v>
      </c>
      <c r="F8" s="9">
        <f>'Z9_2'!B2</f>
        <v>905</v>
      </c>
      <c r="G8" s="3">
        <f>E8/C8*100</f>
        <v>3.3240079511153646</v>
      </c>
      <c r="H8" s="3">
        <f>F8/D8*100</f>
        <v>4.305628241115182</v>
      </c>
      <c r="I8" s="9">
        <v>31</v>
      </c>
      <c r="J8" s="9">
        <f>'Z9_2'!C2</f>
        <v>43</v>
      </c>
      <c r="K8" s="3">
        <v>0.11411322977250976</v>
      </c>
      <c r="L8" s="3">
        <f>J8/D8*100</f>
        <v>0.20457681145630144</v>
      </c>
      <c r="M8" s="9">
        <v>934</v>
      </c>
      <c r="N8" s="9">
        <f>F8+J8</f>
        <v>948</v>
      </c>
      <c r="O8" s="3">
        <v>3.4381211808878747</v>
      </c>
      <c r="P8" s="3">
        <f aca="true" t="shared" si="0" ref="P8:P34">IF(D8=0,IF(N8=0,0,100),S8)</f>
        <v>4.510205052571483</v>
      </c>
      <c r="Q8" s="8">
        <f aca="true" t="shared" si="1" ref="Q8:Q35">SUM(F8*100/D8)</f>
        <v>4.305628241115182</v>
      </c>
      <c r="R8" s="8">
        <f>SUM(J8*100/D8)</f>
        <v>0.20457681145630144</v>
      </c>
      <c r="S8" s="8">
        <f aca="true" t="shared" si="2" ref="S8:S35">SUM(N8*100/D8)</f>
        <v>4.510205052571483</v>
      </c>
      <c r="T8" s="8">
        <f aca="true" t="shared" si="3" ref="T8:T35">SUM(E8*100/C8)</f>
        <v>3.3240079511153646</v>
      </c>
      <c r="U8" s="2">
        <f aca="true" t="shared" si="4" ref="U8:U34">SUM(I8*100/C8)</f>
        <v>0.11411322977250976</v>
      </c>
      <c r="V8" s="2">
        <f aca="true" t="shared" si="5" ref="V8:V35">SUM(M8*100/C8)</f>
        <v>3.4381211808878747</v>
      </c>
      <c r="W8" s="2"/>
    </row>
    <row r="9" spans="1:23" ht="12.75">
      <c r="A9" s="10">
        <v>2</v>
      </c>
      <c r="B9" s="7" t="s">
        <v>99</v>
      </c>
      <c r="C9" s="9">
        <v>16816</v>
      </c>
      <c r="D9" s="9">
        <f>'Z9_2'!A3</f>
        <v>13271</v>
      </c>
      <c r="E9" s="9">
        <v>480</v>
      </c>
      <c r="F9" s="9">
        <f>'Z9_2'!B3</f>
        <v>634</v>
      </c>
      <c r="G9" s="3">
        <f aca="true" t="shared" si="6" ref="G9:G35">E9/C9*100</f>
        <v>2.8544243577545196</v>
      </c>
      <c r="H9" s="3">
        <f aca="true" t="shared" si="7" ref="H9:H35">F9/D9*100</f>
        <v>4.7773340366212045</v>
      </c>
      <c r="I9" s="9">
        <v>10</v>
      </c>
      <c r="J9" s="9">
        <f>'Z9_2'!C3</f>
        <v>8</v>
      </c>
      <c r="K9" s="3">
        <v>0.05946717411988582</v>
      </c>
      <c r="L9" s="3">
        <f aca="true" t="shared" si="8" ref="L9:L35">J9/D9*100</f>
        <v>0.06028181749679753</v>
      </c>
      <c r="M9" s="9">
        <v>490</v>
      </c>
      <c r="N9" s="9">
        <f aca="true" t="shared" si="9" ref="N9:N34">F9+J9</f>
        <v>642</v>
      </c>
      <c r="O9" s="3">
        <v>2.9138915318744054</v>
      </c>
      <c r="P9" s="3">
        <f t="shared" si="0"/>
        <v>4.837615854118002</v>
      </c>
      <c r="Q9" s="8">
        <f t="shared" si="1"/>
        <v>4.7773340366212045</v>
      </c>
      <c r="R9" s="8">
        <f aca="true" t="shared" si="10" ref="R9:R34">SUM(J9*100/D9)</f>
        <v>0.06028181749679753</v>
      </c>
      <c r="S9" s="8">
        <f t="shared" si="2"/>
        <v>4.837615854118002</v>
      </c>
      <c r="T9" s="8">
        <f t="shared" si="3"/>
        <v>2.8544243577545196</v>
      </c>
      <c r="U9" s="2">
        <f t="shared" si="4"/>
        <v>0.05946717411988582</v>
      </c>
      <c r="V9" s="2">
        <f t="shared" si="5"/>
        <v>2.9138915318744054</v>
      </c>
      <c r="W9" s="2"/>
    </row>
    <row r="10" spans="1:23" ht="12.75">
      <c r="A10" s="10">
        <v>3</v>
      </c>
      <c r="B10" s="7" t="s">
        <v>100</v>
      </c>
      <c r="C10" s="9">
        <v>8366</v>
      </c>
      <c r="D10" s="9">
        <f>'Z9_2'!A4</f>
        <v>5587</v>
      </c>
      <c r="E10" s="9">
        <v>161</v>
      </c>
      <c r="F10" s="9">
        <f>'Z9_2'!B4</f>
        <v>174</v>
      </c>
      <c r="G10" s="3">
        <f t="shared" si="6"/>
        <v>1.924456131962706</v>
      </c>
      <c r="H10" s="3">
        <f t="shared" si="7"/>
        <v>3.114372650796492</v>
      </c>
      <c r="I10" s="9">
        <v>3</v>
      </c>
      <c r="J10" s="9">
        <f>'Z9_2'!C4</f>
        <v>2</v>
      </c>
      <c r="K10" s="3">
        <v>0.03585943103036098</v>
      </c>
      <c r="L10" s="3">
        <f t="shared" si="8"/>
        <v>0.035797386790764274</v>
      </c>
      <c r="M10" s="9">
        <v>164</v>
      </c>
      <c r="N10" s="9">
        <f t="shared" si="9"/>
        <v>176</v>
      </c>
      <c r="O10" s="3">
        <v>1.960315562993067</v>
      </c>
      <c r="P10" s="3">
        <f t="shared" si="0"/>
        <v>3.150170037587256</v>
      </c>
      <c r="Q10" s="8">
        <f t="shared" si="1"/>
        <v>3.1143726507964917</v>
      </c>
      <c r="R10" s="8">
        <f t="shared" si="10"/>
        <v>0.035797386790764274</v>
      </c>
      <c r="S10" s="8">
        <f t="shared" si="2"/>
        <v>3.150170037587256</v>
      </c>
      <c r="T10" s="8">
        <f t="shared" si="3"/>
        <v>1.9244561319627063</v>
      </c>
      <c r="U10" s="2">
        <f t="shared" si="4"/>
        <v>0.03585943103036098</v>
      </c>
      <c r="V10" s="2">
        <f t="shared" si="5"/>
        <v>1.960315562993067</v>
      </c>
      <c r="W10" s="2"/>
    </row>
    <row r="11" spans="1:23" ht="12.75">
      <c r="A11" s="10">
        <v>4</v>
      </c>
      <c r="B11" s="7" t="s">
        <v>101</v>
      </c>
      <c r="C11" s="9">
        <v>51153</v>
      </c>
      <c r="D11" s="9">
        <f>'Z9_2'!A5</f>
        <v>44120</v>
      </c>
      <c r="E11" s="9">
        <v>1596</v>
      </c>
      <c r="F11" s="9">
        <f>'Z9_2'!B5</f>
        <v>1921</v>
      </c>
      <c r="G11" s="3">
        <f t="shared" si="6"/>
        <v>3.1200516098762536</v>
      </c>
      <c r="H11" s="3">
        <f t="shared" si="7"/>
        <v>4.35403445149592</v>
      </c>
      <c r="I11" s="9">
        <v>18</v>
      </c>
      <c r="J11" s="9">
        <f>'Z9_2'!C5</f>
        <v>19</v>
      </c>
      <c r="K11" s="3">
        <v>0.035188551991085566</v>
      </c>
      <c r="L11" s="3">
        <f t="shared" si="8"/>
        <v>0.04306436990027198</v>
      </c>
      <c r="M11" s="9">
        <v>1614</v>
      </c>
      <c r="N11" s="9">
        <f t="shared" si="9"/>
        <v>1940</v>
      </c>
      <c r="O11" s="3">
        <v>3.155240161867339</v>
      </c>
      <c r="P11" s="3">
        <f t="shared" si="0"/>
        <v>4.397098821396193</v>
      </c>
      <c r="Q11" s="8">
        <f t="shared" si="1"/>
        <v>4.35403445149592</v>
      </c>
      <c r="R11" s="8">
        <f t="shared" si="10"/>
        <v>0.04306436990027199</v>
      </c>
      <c r="S11" s="8">
        <f t="shared" si="2"/>
        <v>4.397098821396193</v>
      </c>
      <c r="T11" s="8">
        <f t="shared" si="3"/>
        <v>3.1200516098762536</v>
      </c>
      <c r="U11" s="2">
        <f t="shared" si="4"/>
        <v>0.035188551991085566</v>
      </c>
      <c r="V11" s="2">
        <f t="shared" si="5"/>
        <v>3.155240161867339</v>
      </c>
      <c r="W11" s="2"/>
    </row>
    <row r="12" spans="1:23" ht="12.75">
      <c r="A12" s="10">
        <v>5</v>
      </c>
      <c r="B12" s="7" t="s">
        <v>102</v>
      </c>
      <c r="C12" s="9">
        <v>70655</v>
      </c>
      <c r="D12" s="9">
        <f>'Z9_2'!A6</f>
        <v>62218</v>
      </c>
      <c r="E12" s="9">
        <v>1678</v>
      </c>
      <c r="F12" s="9">
        <f>'Z9_2'!B6</f>
        <v>1944</v>
      </c>
      <c r="G12" s="3">
        <f t="shared" si="6"/>
        <v>2.3749203877998726</v>
      </c>
      <c r="H12" s="3">
        <f t="shared" si="7"/>
        <v>3.124497733774792</v>
      </c>
      <c r="I12" s="9">
        <v>24</v>
      </c>
      <c r="J12" s="9">
        <f>'Z9_2'!C6</f>
        <v>33</v>
      </c>
      <c r="K12" s="3">
        <v>0.0339678720543486</v>
      </c>
      <c r="L12" s="3">
        <f t="shared" si="8"/>
        <v>0.05303931338197949</v>
      </c>
      <c r="M12" s="9">
        <v>1702</v>
      </c>
      <c r="N12" s="9">
        <f t="shared" si="9"/>
        <v>1977</v>
      </c>
      <c r="O12" s="3">
        <v>2.4088882598542214</v>
      </c>
      <c r="P12" s="3">
        <f t="shared" si="0"/>
        <v>3.1775370471567714</v>
      </c>
      <c r="Q12" s="8">
        <f t="shared" si="1"/>
        <v>3.124497733774792</v>
      </c>
      <c r="R12" s="8">
        <f t="shared" si="10"/>
        <v>0.053039313381979494</v>
      </c>
      <c r="S12" s="8">
        <f t="shared" si="2"/>
        <v>3.1775370471567714</v>
      </c>
      <c r="T12" s="8">
        <f t="shared" si="3"/>
        <v>2.3749203877998726</v>
      </c>
      <c r="U12" s="2">
        <f t="shared" si="4"/>
        <v>0.0339678720543486</v>
      </c>
      <c r="V12" s="2">
        <f t="shared" si="5"/>
        <v>2.4088882598542214</v>
      </c>
      <c r="W12" s="2"/>
    </row>
    <row r="13" spans="1:23" ht="12.75">
      <c r="A13" s="10">
        <v>6</v>
      </c>
      <c r="B13" s="7" t="s">
        <v>103</v>
      </c>
      <c r="C13" s="9">
        <v>12901</v>
      </c>
      <c r="D13" s="9">
        <f>'Z9_2'!A7</f>
        <v>10049</v>
      </c>
      <c r="E13" s="9">
        <v>368</v>
      </c>
      <c r="F13" s="9">
        <f>'Z9_2'!B7</f>
        <v>455</v>
      </c>
      <c r="G13" s="3">
        <f t="shared" si="6"/>
        <v>2.852492054879467</v>
      </c>
      <c r="H13" s="3">
        <f t="shared" si="7"/>
        <v>4.527813712807244</v>
      </c>
      <c r="I13" s="9">
        <v>9</v>
      </c>
      <c r="J13" s="9">
        <f>'Z9_2'!C7</f>
        <v>11</v>
      </c>
      <c r="K13" s="3">
        <v>0.06976203395085652</v>
      </c>
      <c r="L13" s="3">
        <f t="shared" si="8"/>
        <v>0.10946362822171361</v>
      </c>
      <c r="M13" s="9">
        <v>377</v>
      </c>
      <c r="N13" s="9">
        <f t="shared" si="9"/>
        <v>466</v>
      </c>
      <c r="O13" s="3">
        <v>2.9222540888303232</v>
      </c>
      <c r="P13" s="3">
        <f t="shared" si="0"/>
        <v>4.637277341028958</v>
      </c>
      <c r="Q13" s="8">
        <f t="shared" si="1"/>
        <v>4.527813712807244</v>
      </c>
      <c r="R13" s="8">
        <f t="shared" si="10"/>
        <v>0.1094636282217136</v>
      </c>
      <c r="S13" s="8">
        <f t="shared" si="2"/>
        <v>4.637277341028958</v>
      </c>
      <c r="T13" s="8">
        <f t="shared" si="3"/>
        <v>2.8524920548794666</v>
      </c>
      <c r="U13" s="2">
        <f t="shared" si="4"/>
        <v>0.06976203395085652</v>
      </c>
      <c r="V13" s="2">
        <f t="shared" si="5"/>
        <v>2.9222540888303232</v>
      </c>
      <c r="W13" s="2"/>
    </row>
    <row r="14" spans="1:23" ht="12.75">
      <c r="A14" s="10">
        <v>7</v>
      </c>
      <c r="B14" s="7" t="s">
        <v>104</v>
      </c>
      <c r="C14" s="9">
        <v>10338</v>
      </c>
      <c r="D14" s="9">
        <f>'Z9_2'!A8</f>
        <v>11777</v>
      </c>
      <c r="E14" s="9">
        <v>403</v>
      </c>
      <c r="F14" s="9">
        <f>'Z9_2'!B8</f>
        <v>472</v>
      </c>
      <c r="G14" s="3">
        <f t="shared" si="6"/>
        <v>3.898239504739795</v>
      </c>
      <c r="H14" s="3">
        <f t="shared" si="7"/>
        <v>4.007811836630721</v>
      </c>
      <c r="I14" s="9">
        <v>13</v>
      </c>
      <c r="J14" s="9">
        <f>'Z9_2'!C8</f>
        <v>12</v>
      </c>
      <c r="K14" s="3">
        <v>0.1257496614432192</v>
      </c>
      <c r="L14" s="3">
        <f t="shared" si="8"/>
        <v>0.10189352127027256</v>
      </c>
      <c r="M14" s="9">
        <v>416</v>
      </c>
      <c r="N14" s="9">
        <f t="shared" si="9"/>
        <v>484</v>
      </c>
      <c r="O14" s="3">
        <v>4.023989166183014</v>
      </c>
      <c r="P14" s="3">
        <f t="shared" si="0"/>
        <v>4.109705357900993</v>
      </c>
      <c r="Q14" s="8">
        <f t="shared" si="1"/>
        <v>4.0078118366307205</v>
      </c>
      <c r="R14" s="8">
        <f t="shared" si="10"/>
        <v>0.10189352127027257</v>
      </c>
      <c r="S14" s="8">
        <f t="shared" si="2"/>
        <v>4.109705357900993</v>
      </c>
      <c r="T14" s="8">
        <f t="shared" si="3"/>
        <v>3.898239504739795</v>
      </c>
      <c r="U14" s="2">
        <f t="shared" si="4"/>
        <v>0.1257496614432192</v>
      </c>
      <c r="V14" s="2">
        <f t="shared" si="5"/>
        <v>4.023989166183014</v>
      </c>
      <c r="W14" s="2"/>
    </row>
    <row r="15" spans="1:23" ht="12.75">
      <c r="A15" s="10">
        <v>8</v>
      </c>
      <c r="B15" s="7" t="s">
        <v>105</v>
      </c>
      <c r="C15" s="9">
        <v>22569</v>
      </c>
      <c r="D15" s="9">
        <f>'Z9_2'!A9</f>
        <v>20053</v>
      </c>
      <c r="E15" s="9">
        <v>895</v>
      </c>
      <c r="F15" s="9">
        <f>'Z9_2'!B9</f>
        <v>733</v>
      </c>
      <c r="G15" s="3">
        <f t="shared" si="6"/>
        <v>3.9656165536798267</v>
      </c>
      <c r="H15" s="3">
        <f t="shared" si="7"/>
        <v>3.6553134194384875</v>
      </c>
      <c r="I15" s="9">
        <v>20</v>
      </c>
      <c r="J15" s="9">
        <f>'Z9_2'!C9</f>
        <v>8</v>
      </c>
      <c r="K15" s="3">
        <v>0.0886171296911693</v>
      </c>
      <c r="L15" s="3">
        <f t="shared" si="8"/>
        <v>0.0398942801575824</v>
      </c>
      <c r="M15" s="9">
        <v>915</v>
      </c>
      <c r="N15" s="9">
        <f t="shared" si="9"/>
        <v>741</v>
      </c>
      <c r="O15" s="3">
        <v>4.054233683370995</v>
      </c>
      <c r="P15" s="3">
        <f t="shared" si="0"/>
        <v>3.6952076995960703</v>
      </c>
      <c r="Q15" s="8">
        <f t="shared" si="1"/>
        <v>3.655313419438488</v>
      </c>
      <c r="R15" s="8">
        <f t="shared" si="10"/>
        <v>0.03989428015758241</v>
      </c>
      <c r="S15" s="8">
        <f t="shared" si="2"/>
        <v>3.6952076995960703</v>
      </c>
      <c r="T15" s="8">
        <f t="shared" si="3"/>
        <v>3.9656165536798262</v>
      </c>
      <c r="U15" s="2">
        <f t="shared" si="4"/>
        <v>0.0886171296911693</v>
      </c>
      <c r="V15" s="2">
        <f t="shared" si="5"/>
        <v>4.054233683370995</v>
      </c>
      <c r="W15" s="2"/>
    </row>
    <row r="16" spans="1:23" ht="12.75">
      <c r="A16" s="10">
        <v>9</v>
      </c>
      <c r="B16" s="7" t="s">
        <v>106</v>
      </c>
      <c r="C16" s="9">
        <v>9368</v>
      </c>
      <c r="D16" s="9">
        <f>'Z9_2'!A10</f>
        <v>6698</v>
      </c>
      <c r="E16" s="9">
        <v>225</v>
      </c>
      <c r="F16" s="9">
        <f>'Z9_2'!B10</f>
        <v>266</v>
      </c>
      <c r="G16" s="3">
        <f t="shared" si="6"/>
        <v>2.401793339026473</v>
      </c>
      <c r="H16" s="3">
        <f t="shared" si="7"/>
        <v>3.971334726784115</v>
      </c>
      <c r="I16" s="9">
        <v>7</v>
      </c>
      <c r="J16" s="9">
        <f>'Z9_2'!C10</f>
        <v>2</v>
      </c>
      <c r="K16" s="3">
        <v>0.07472245943637916</v>
      </c>
      <c r="L16" s="3">
        <f t="shared" si="8"/>
        <v>0.029859659599880562</v>
      </c>
      <c r="M16" s="9">
        <v>232</v>
      </c>
      <c r="N16" s="9">
        <f t="shared" si="9"/>
        <v>268</v>
      </c>
      <c r="O16" s="3">
        <v>2.4765157984628523</v>
      </c>
      <c r="P16" s="3">
        <f t="shared" si="0"/>
        <v>4.001194386383995</v>
      </c>
      <c r="Q16" s="8">
        <f t="shared" si="1"/>
        <v>3.971334726784115</v>
      </c>
      <c r="R16" s="8">
        <f t="shared" si="10"/>
        <v>0.029859659599880562</v>
      </c>
      <c r="S16" s="8">
        <f t="shared" si="2"/>
        <v>4.001194386383995</v>
      </c>
      <c r="T16" s="8">
        <f t="shared" si="3"/>
        <v>2.401793339026473</v>
      </c>
      <c r="U16" s="2">
        <f t="shared" si="4"/>
        <v>0.07472245943637916</v>
      </c>
      <c r="V16" s="2">
        <f t="shared" si="5"/>
        <v>2.4765157984628523</v>
      </c>
      <c r="W16" s="2"/>
    </row>
    <row r="17" spans="1:23" ht="12.75">
      <c r="A17" s="10">
        <v>10</v>
      </c>
      <c r="B17" s="7" t="s">
        <v>107</v>
      </c>
      <c r="C17" s="9">
        <v>17995</v>
      </c>
      <c r="D17" s="9">
        <f>'Z9_2'!A11</f>
        <v>17872</v>
      </c>
      <c r="E17" s="9">
        <v>721</v>
      </c>
      <c r="F17" s="9">
        <f>'Z9_2'!B11</f>
        <v>835</v>
      </c>
      <c r="G17" s="3">
        <f t="shared" si="6"/>
        <v>4.006668519033065</v>
      </c>
      <c r="H17" s="3">
        <f t="shared" si="7"/>
        <v>4.672112802148613</v>
      </c>
      <c r="I17" s="9">
        <v>12</v>
      </c>
      <c r="J17" s="9">
        <f>'Z9_2'!C11</f>
        <v>12</v>
      </c>
      <c r="K17" s="3">
        <v>0.0666851903306474</v>
      </c>
      <c r="L17" s="3">
        <f t="shared" si="8"/>
        <v>0.06714413607878246</v>
      </c>
      <c r="M17" s="9">
        <v>733</v>
      </c>
      <c r="N17" s="9">
        <f t="shared" si="9"/>
        <v>847</v>
      </c>
      <c r="O17" s="3">
        <v>4.073353709363712</v>
      </c>
      <c r="P17" s="3">
        <f t="shared" si="0"/>
        <v>4.739256938227395</v>
      </c>
      <c r="Q17" s="8">
        <f t="shared" si="1"/>
        <v>4.672112802148613</v>
      </c>
      <c r="R17" s="8">
        <f t="shared" si="10"/>
        <v>0.06714413607878246</v>
      </c>
      <c r="S17" s="8">
        <f t="shared" si="2"/>
        <v>4.739256938227395</v>
      </c>
      <c r="T17" s="8">
        <f t="shared" si="3"/>
        <v>4.006668519033065</v>
      </c>
      <c r="U17" s="2">
        <f t="shared" si="4"/>
        <v>0.0666851903306474</v>
      </c>
      <c r="V17" s="2">
        <f t="shared" si="5"/>
        <v>4.073353709363712</v>
      </c>
      <c r="W17" s="2"/>
    </row>
    <row r="18" spans="1:23" ht="12.75">
      <c r="A18" s="10">
        <v>11</v>
      </c>
      <c r="B18" s="7" t="s">
        <v>108</v>
      </c>
      <c r="C18" s="9">
        <v>12802</v>
      </c>
      <c r="D18" s="9">
        <f>'Z9_2'!A12</f>
        <v>11115</v>
      </c>
      <c r="E18" s="9">
        <v>370</v>
      </c>
      <c r="F18" s="9">
        <f>'Z9_2'!B12</f>
        <v>408</v>
      </c>
      <c r="G18" s="3">
        <f t="shared" si="6"/>
        <v>2.8901734104046244</v>
      </c>
      <c r="H18" s="3">
        <f t="shared" si="7"/>
        <v>3.6707152496626176</v>
      </c>
      <c r="I18" s="9">
        <v>5</v>
      </c>
      <c r="J18" s="9">
        <f>'Z9_2'!C12</f>
        <v>1</v>
      </c>
      <c r="K18" s="3">
        <v>0.03905639743790033</v>
      </c>
      <c r="L18" s="3">
        <f t="shared" si="8"/>
        <v>0.00899685110211426</v>
      </c>
      <c r="M18" s="9">
        <v>375</v>
      </c>
      <c r="N18" s="9">
        <f t="shared" si="9"/>
        <v>409</v>
      </c>
      <c r="O18" s="3">
        <v>2.9292298078425247</v>
      </c>
      <c r="P18" s="3">
        <f t="shared" si="0"/>
        <v>3.6797121007647324</v>
      </c>
      <c r="Q18" s="8">
        <f t="shared" si="1"/>
        <v>3.670715249662618</v>
      </c>
      <c r="R18" s="8">
        <f t="shared" si="10"/>
        <v>0.00899685110211426</v>
      </c>
      <c r="S18" s="8">
        <f t="shared" si="2"/>
        <v>3.6797121007647324</v>
      </c>
      <c r="T18" s="8">
        <f t="shared" si="3"/>
        <v>2.8901734104046244</v>
      </c>
      <c r="U18" s="2">
        <f t="shared" si="4"/>
        <v>0.03905639743790033</v>
      </c>
      <c r="V18" s="2">
        <f t="shared" si="5"/>
        <v>2.9292298078425247</v>
      </c>
      <c r="W18" s="2"/>
    </row>
    <row r="19" spans="1:23" ht="12.75">
      <c r="A19" s="10">
        <v>12</v>
      </c>
      <c r="B19" s="7" t="s">
        <v>109</v>
      </c>
      <c r="C19" s="9">
        <v>33785</v>
      </c>
      <c r="D19" s="9">
        <f>'Z9_2'!A13</f>
        <v>29755</v>
      </c>
      <c r="E19" s="9">
        <v>822</v>
      </c>
      <c r="F19" s="9">
        <f>'Z9_2'!B13</f>
        <v>946</v>
      </c>
      <c r="G19" s="3">
        <f t="shared" si="6"/>
        <v>2.43303241083321</v>
      </c>
      <c r="H19" s="3">
        <f t="shared" si="7"/>
        <v>3.1792975970425137</v>
      </c>
      <c r="I19" s="9">
        <v>25</v>
      </c>
      <c r="J19" s="9">
        <f>'Z9_2'!C13</f>
        <v>37</v>
      </c>
      <c r="K19" s="3">
        <v>0.07399733609590055</v>
      </c>
      <c r="L19" s="3">
        <f t="shared" si="8"/>
        <v>0.12434884893295245</v>
      </c>
      <c r="M19" s="9">
        <v>847</v>
      </c>
      <c r="N19" s="9">
        <f t="shared" si="9"/>
        <v>983</v>
      </c>
      <c r="O19" s="3">
        <v>2.5070297469291107</v>
      </c>
      <c r="P19" s="3">
        <f t="shared" si="0"/>
        <v>3.3036464459754664</v>
      </c>
      <c r="Q19" s="8">
        <f t="shared" si="1"/>
        <v>3.1792975970425137</v>
      </c>
      <c r="R19" s="8">
        <f t="shared" si="10"/>
        <v>0.12434884893295245</v>
      </c>
      <c r="S19" s="8">
        <f t="shared" si="2"/>
        <v>3.3036464459754664</v>
      </c>
      <c r="T19" s="8">
        <f t="shared" si="3"/>
        <v>2.43303241083321</v>
      </c>
      <c r="U19" s="2">
        <f t="shared" si="4"/>
        <v>0.07399733609590055</v>
      </c>
      <c r="V19" s="2">
        <f t="shared" si="5"/>
        <v>2.5070297469291107</v>
      </c>
      <c r="W19" s="2"/>
    </row>
    <row r="20" spans="1:23" ht="12.75">
      <c r="A20" s="10">
        <v>13</v>
      </c>
      <c r="B20" s="7" t="s">
        <v>110</v>
      </c>
      <c r="C20" s="9">
        <v>20137</v>
      </c>
      <c r="D20" s="9">
        <f>'Z9_2'!A14</f>
        <v>17779</v>
      </c>
      <c r="E20" s="9">
        <v>499</v>
      </c>
      <c r="F20" s="9">
        <f>'Z9_2'!B14</f>
        <v>752</v>
      </c>
      <c r="G20" s="3">
        <f t="shared" si="6"/>
        <v>2.478025525152704</v>
      </c>
      <c r="H20" s="3">
        <f t="shared" si="7"/>
        <v>4.229709207491985</v>
      </c>
      <c r="I20" s="9">
        <v>11</v>
      </c>
      <c r="J20" s="9">
        <f>'Z9_2'!C14</f>
        <v>11</v>
      </c>
      <c r="K20" s="3">
        <v>0.05462581317971892</v>
      </c>
      <c r="L20" s="3">
        <f t="shared" si="8"/>
        <v>0.061870746386185956</v>
      </c>
      <c r="M20" s="9">
        <v>510</v>
      </c>
      <c r="N20" s="9">
        <f t="shared" si="9"/>
        <v>763</v>
      </c>
      <c r="O20" s="3">
        <v>2.532651338332423</v>
      </c>
      <c r="P20" s="3">
        <f t="shared" si="0"/>
        <v>4.291579953878171</v>
      </c>
      <c r="Q20" s="8">
        <f t="shared" si="1"/>
        <v>4.229709207491985</v>
      </c>
      <c r="R20" s="8">
        <f t="shared" si="10"/>
        <v>0.06187074638618595</v>
      </c>
      <c r="S20" s="8">
        <f t="shared" si="2"/>
        <v>4.291579953878171</v>
      </c>
      <c r="T20" s="8">
        <f t="shared" si="3"/>
        <v>2.478025525152704</v>
      </c>
      <c r="U20" s="2">
        <f t="shared" si="4"/>
        <v>0.05462581317971892</v>
      </c>
      <c r="V20" s="2">
        <f t="shared" si="5"/>
        <v>2.532651338332423</v>
      </c>
      <c r="W20" s="2"/>
    </row>
    <row r="21" spans="1:23" ht="12.75">
      <c r="A21" s="10">
        <v>14</v>
      </c>
      <c r="B21" s="7" t="s">
        <v>111</v>
      </c>
      <c r="C21" s="9">
        <v>12101</v>
      </c>
      <c r="D21" s="9">
        <f>'Z9_2'!A15</f>
        <v>12801</v>
      </c>
      <c r="E21" s="9">
        <v>537</v>
      </c>
      <c r="F21" s="9">
        <f>'Z9_2'!B15</f>
        <v>476</v>
      </c>
      <c r="G21" s="3">
        <f t="shared" si="6"/>
        <v>4.437649781009833</v>
      </c>
      <c r="H21" s="3">
        <f t="shared" si="7"/>
        <v>3.718459495351926</v>
      </c>
      <c r="I21" s="9">
        <v>15</v>
      </c>
      <c r="J21" s="9">
        <f>'Z9_2'!C15</f>
        <v>27</v>
      </c>
      <c r="K21" s="3">
        <v>0.12395669779357078</v>
      </c>
      <c r="L21" s="3">
        <f t="shared" si="8"/>
        <v>0.21092102179517225</v>
      </c>
      <c r="M21" s="9">
        <v>552</v>
      </c>
      <c r="N21" s="9">
        <f t="shared" si="9"/>
        <v>503</v>
      </c>
      <c r="O21" s="3">
        <v>4.561606478803404</v>
      </c>
      <c r="P21" s="3">
        <f t="shared" si="0"/>
        <v>3.9293805171470977</v>
      </c>
      <c r="Q21" s="8">
        <f t="shared" si="1"/>
        <v>3.7184594953519254</v>
      </c>
      <c r="R21" s="8">
        <f t="shared" si="10"/>
        <v>0.21092102179517225</v>
      </c>
      <c r="S21" s="8">
        <f t="shared" si="2"/>
        <v>3.9293805171470977</v>
      </c>
      <c r="T21" s="8">
        <f t="shared" si="3"/>
        <v>4.437649781009834</v>
      </c>
      <c r="U21" s="2">
        <f t="shared" si="4"/>
        <v>0.12395669779357078</v>
      </c>
      <c r="V21" s="2">
        <f t="shared" si="5"/>
        <v>4.561606478803404</v>
      </c>
      <c r="W21" s="2"/>
    </row>
    <row r="22" spans="1:23" ht="12.75">
      <c r="A22" s="10">
        <v>15</v>
      </c>
      <c r="B22" s="7" t="s">
        <v>112</v>
      </c>
      <c r="C22" s="9">
        <v>27534</v>
      </c>
      <c r="D22" s="9">
        <f>'Z9_2'!A16</f>
        <v>24142</v>
      </c>
      <c r="E22" s="9">
        <v>1089</v>
      </c>
      <c r="F22" s="9">
        <f>'Z9_2'!B16</f>
        <v>1300</v>
      </c>
      <c r="G22" s="3">
        <f t="shared" si="6"/>
        <v>3.955110045761604</v>
      </c>
      <c r="H22" s="3">
        <f t="shared" si="7"/>
        <v>5.384806561179687</v>
      </c>
      <c r="I22" s="9">
        <v>32</v>
      </c>
      <c r="J22" s="9">
        <f>'Z9_2'!C16</f>
        <v>30</v>
      </c>
      <c r="K22" s="3">
        <v>0.11621994624827486</v>
      </c>
      <c r="L22" s="3">
        <f t="shared" si="8"/>
        <v>0.12426476679645432</v>
      </c>
      <c r="M22" s="9">
        <v>1121</v>
      </c>
      <c r="N22" s="9">
        <f t="shared" si="9"/>
        <v>1330</v>
      </c>
      <c r="O22" s="3">
        <v>4.071329992009879</v>
      </c>
      <c r="P22" s="3">
        <f t="shared" si="0"/>
        <v>5.509071327976141</v>
      </c>
      <c r="Q22" s="8">
        <f t="shared" si="1"/>
        <v>5.384806561179687</v>
      </c>
      <c r="R22" s="8">
        <f t="shared" si="10"/>
        <v>0.12426476679645432</v>
      </c>
      <c r="S22" s="8">
        <f t="shared" si="2"/>
        <v>5.509071327976141</v>
      </c>
      <c r="T22" s="8">
        <f t="shared" si="3"/>
        <v>3.9551100457616037</v>
      </c>
      <c r="U22" s="2">
        <f t="shared" si="4"/>
        <v>0.11621994624827486</v>
      </c>
      <c r="V22" s="2">
        <f t="shared" si="5"/>
        <v>4.071329992009879</v>
      </c>
      <c r="W22" s="2"/>
    </row>
    <row r="23" spans="1:23" ht="12.75">
      <c r="A23" s="10">
        <v>16</v>
      </c>
      <c r="B23" s="7" t="s">
        <v>113</v>
      </c>
      <c r="C23" s="9">
        <v>16510</v>
      </c>
      <c r="D23" s="9">
        <f>'Z9_2'!A17</f>
        <v>15302</v>
      </c>
      <c r="E23" s="9">
        <v>463</v>
      </c>
      <c r="F23" s="9">
        <f>'Z9_2'!B17</f>
        <v>621</v>
      </c>
      <c r="G23" s="3">
        <f t="shared" si="6"/>
        <v>2.8043609933373714</v>
      </c>
      <c r="H23" s="3">
        <f t="shared" si="7"/>
        <v>4.05829303359038</v>
      </c>
      <c r="I23" s="9">
        <v>10</v>
      </c>
      <c r="J23" s="9">
        <f>'Z9_2'!C17</f>
        <v>15</v>
      </c>
      <c r="K23" s="3">
        <v>0.06056935190793458</v>
      </c>
      <c r="L23" s="3">
        <f t="shared" si="8"/>
        <v>0.09802640177754543</v>
      </c>
      <c r="M23" s="9">
        <v>473</v>
      </c>
      <c r="N23" s="9">
        <f t="shared" si="9"/>
        <v>636</v>
      </c>
      <c r="O23" s="3">
        <v>2.864930345245306</v>
      </c>
      <c r="P23" s="3">
        <f t="shared" si="0"/>
        <v>4.156319435367926</v>
      </c>
      <c r="Q23" s="8">
        <f t="shared" si="1"/>
        <v>4.05829303359038</v>
      </c>
      <c r="R23" s="8">
        <f t="shared" si="10"/>
        <v>0.09802640177754542</v>
      </c>
      <c r="S23" s="8">
        <f t="shared" si="2"/>
        <v>4.156319435367926</v>
      </c>
      <c r="T23" s="8">
        <f t="shared" si="3"/>
        <v>2.8043609933373714</v>
      </c>
      <c r="U23" s="2">
        <f t="shared" si="4"/>
        <v>0.06056935190793458</v>
      </c>
      <c r="V23" s="2">
        <f t="shared" si="5"/>
        <v>2.864930345245306</v>
      </c>
      <c r="W23" s="2"/>
    </row>
    <row r="24" spans="1:23" ht="12.75">
      <c r="A24" s="10">
        <v>17</v>
      </c>
      <c r="B24" s="7" t="s">
        <v>114</v>
      </c>
      <c r="C24" s="9">
        <v>8563</v>
      </c>
      <c r="D24" s="9">
        <f>'Z9_2'!A18</f>
        <v>9009</v>
      </c>
      <c r="E24" s="9">
        <v>270</v>
      </c>
      <c r="F24" s="9">
        <f>'Z9_2'!B18</f>
        <v>298</v>
      </c>
      <c r="G24" s="3">
        <f t="shared" si="6"/>
        <v>3.1531005488730584</v>
      </c>
      <c r="H24" s="3">
        <f t="shared" si="7"/>
        <v>3.307803307803308</v>
      </c>
      <c r="I24" s="9">
        <v>6</v>
      </c>
      <c r="J24" s="9">
        <f>'Z9_2'!C18</f>
        <v>4</v>
      </c>
      <c r="K24" s="3">
        <v>0.07006890108606796</v>
      </c>
      <c r="L24" s="3">
        <f t="shared" si="8"/>
        <v>0.0444000444000444</v>
      </c>
      <c r="M24" s="9">
        <v>276</v>
      </c>
      <c r="N24" s="9">
        <f t="shared" si="9"/>
        <v>302</v>
      </c>
      <c r="O24" s="3">
        <v>3.2231694499591264</v>
      </c>
      <c r="P24" s="3">
        <f t="shared" si="0"/>
        <v>3.352203352203352</v>
      </c>
      <c r="Q24" s="8">
        <f t="shared" si="1"/>
        <v>3.307803307803308</v>
      </c>
      <c r="R24" s="8">
        <f t="shared" si="10"/>
        <v>0.0444000444000444</v>
      </c>
      <c r="S24" s="8">
        <f t="shared" si="2"/>
        <v>3.352203352203352</v>
      </c>
      <c r="T24" s="8">
        <f t="shared" si="3"/>
        <v>3.1531005488730584</v>
      </c>
      <c r="U24" s="2">
        <f t="shared" si="4"/>
        <v>0.07006890108606796</v>
      </c>
      <c r="V24" s="2">
        <f t="shared" si="5"/>
        <v>3.2231694499591264</v>
      </c>
      <c r="W24" s="2"/>
    </row>
    <row r="25" spans="1:23" ht="12.75">
      <c r="A25" s="10">
        <v>18</v>
      </c>
      <c r="B25" s="7" t="s">
        <v>115</v>
      </c>
      <c r="C25" s="9">
        <v>9288</v>
      </c>
      <c r="D25" s="9">
        <f>'Z9_2'!A19</f>
        <v>6835</v>
      </c>
      <c r="E25" s="9">
        <v>232</v>
      </c>
      <c r="F25" s="9">
        <f>'Z9_2'!B19</f>
        <v>193</v>
      </c>
      <c r="G25" s="3">
        <f t="shared" si="6"/>
        <v>2.4978466838931954</v>
      </c>
      <c r="H25" s="3">
        <f t="shared" si="7"/>
        <v>2.8237015362106805</v>
      </c>
      <c r="I25" s="9">
        <v>5</v>
      </c>
      <c r="J25" s="9">
        <f>'Z9_2'!C19</f>
        <v>8</v>
      </c>
      <c r="K25" s="3">
        <v>0.053832902670111975</v>
      </c>
      <c r="L25" s="3">
        <f t="shared" si="8"/>
        <v>0.11704462326261889</v>
      </c>
      <c r="M25" s="9">
        <v>237</v>
      </c>
      <c r="N25" s="9">
        <f t="shared" si="9"/>
        <v>201</v>
      </c>
      <c r="O25" s="3">
        <v>2.5516795865633073</v>
      </c>
      <c r="P25" s="3">
        <f t="shared" si="0"/>
        <v>2.9407461594732993</v>
      </c>
      <c r="Q25" s="8">
        <f t="shared" si="1"/>
        <v>2.8237015362106805</v>
      </c>
      <c r="R25" s="8">
        <f t="shared" si="10"/>
        <v>0.11704462326261887</v>
      </c>
      <c r="S25" s="8">
        <f t="shared" si="2"/>
        <v>2.9407461594732993</v>
      </c>
      <c r="T25" s="8">
        <f t="shared" si="3"/>
        <v>2.4978466838931954</v>
      </c>
      <c r="U25" s="2">
        <f t="shared" si="4"/>
        <v>0.053832902670111975</v>
      </c>
      <c r="V25" s="2">
        <f t="shared" si="5"/>
        <v>2.5516795865633073</v>
      </c>
      <c r="W25" s="2"/>
    </row>
    <row r="26" spans="1:23" ht="12.75">
      <c r="A26" s="10">
        <v>19</v>
      </c>
      <c r="B26" s="7" t="s">
        <v>116</v>
      </c>
      <c r="C26" s="9">
        <v>7899</v>
      </c>
      <c r="D26" s="9">
        <f>'Z9_2'!A20</f>
        <v>6506</v>
      </c>
      <c r="E26" s="9">
        <v>111</v>
      </c>
      <c r="F26" s="9">
        <f>'Z9_2'!B20</f>
        <v>146</v>
      </c>
      <c r="G26" s="3">
        <f t="shared" si="6"/>
        <v>1.4052411697683251</v>
      </c>
      <c r="H26" s="3">
        <f t="shared" si="7"/>
        <v>2.2440823854903167</v>
      </c>
      <c r="I26" s="9">
        <v>3</v>
      </c>
      <c r="J26" s="9">
        <f>'Z9_2'!C20</f>
        <v>2</v>
      </c>
      <c r="K26" s="3">
        <v>0.0379794910748196</v>
      </c>
      <c r="L26" s="3">
        <f t="shared" si="8"/>
        <v>0.03074085459575776</v>
      </c>
      <c r="M26" s="9">
        <v>114</v>
      </c>
      <c r="N26" s="9">
        <f t="shared" si="9"/>
        <v>148</v>
      </c>
      <c r="O26" s="3">
        <v>1.4432206608431446</v>
      </c>
      <c r="P26" s="3">
        <f t="shared" si="0"/>
        <v>2.274823240086074</v>
      </c>
      <c r="Q26" s="8">
        <f t="shared" si="1"/>
        <v>2.2440823854903167</v>
      </c>
      <c r="R26" s="8">
        <f t="shared" si="10"/>
        <v>0.03074085459575776</v>
      </c>
      <c r="S26" s="8">
        <f t="shared" si="2"/>
        <v>2.274823240086074</v>
      </c>
      <c r="T26" s="8">
        <f t="shared" si="3"/>
        <v>1.4052411697683251</v>
      </c>
      <c r="U26" s="2">
        <f t="shared" si="4"/>
        <v>0.0379794910748196</v>
      </c>
      <c r="V26" s="2">
        <f t="shared" si="5"/>
        <v>1.4432206608431446</v>
      </c>
      <c r="W26" s="2"/>
    </row>
    <row r="27" spans="1:23" ht="12.75">
      <c r="A27" s="10">
        <v>20</v>
      </c>
      <c r="B27" s="7" t="s">
        <v>117</v>
      </c>
      <c r="C27" s="9">
        <v>32815</v>
      </c>
      <c r="D27" s="9">
        <f>'Z9_2'!A21</f>
        <v>28636</v>
      </c>
      <c r="E27" s="9">
        <v>1036</v>
      </c>
      <c r="F27" s="9">
        <f>'Z9_2'!B21</f>
        <v>1124</v>
      </c>
      <c r="G27" s="3">
        <f t="shared" si="6"/>
        <v>3.157092792930063</v>
      </c>
      <c r="H27" s="3">
        <f t="shared" si="7"/>
        <v>3.9251292079899427</v>
      </c>
      <c r="I27" s="9">
        <v>47</v>
      </c>
      <c r="J27" s="9">
        <f>'Z9_2'!C21</f>
        <v>87</v>
      </c>
      <c r="K27" s="3">
        <v>0.1432271826908426</v>
      </c>
      <c r="L27" s="3">
        <f t="shared" si="8"/>
        <v>0.30381338175722866</v>
      </c>
      <c r="M27" s="9">
        <v>1083</v>
      </c>
      <c r="N27" s="9">
        <f t="shared" si="9"/>
        <v>1211</v>
      </c>
      <c r="O27" s="3">
        <v>3.300319975620905</v>
      </c>
      <c r="P27" s="3">
        <f t="shared" si="0"/>
        <v>4.228942589747171</v>
      </c>
      <c r="Q27" s="8">
        <f t="shared" si="1"/>
        <v>3.9251292079899427</v>
      </c>
      <c r="R27" s="8">
        <f t="shared" si="10"/>
        <v>0.30381338175722866</v>
      </c>
      <c r="S27" s="8">
        <f t="shared" si="2"/>
        <v>4.228942589747171</v>
      </c>
      <c r="T27" s="8">
        <f t="shared" si="3"/>
        <v>3.1570927929300625</v>
      </c>
      <c r="U27" s="2">
        <f t="shared" si="4"/>
        <v>0.1432271826908426</v>
      </c>
      <c r="V27" s="2">
        <f t="shared" si="5"/>
        <v>3.300319975620905</v>
      </c>
      <c r="W27" s="2"/>
    </row>
    <row r="28" spans="1:23" ht="12.75">
      <c r="A28" s="10">
        <v>21</v>
      </c>
      <c r="B28" s="7" t="s">
        <v>118</v>
      </c>
      <c r="C28" s="9">
        <v>16521</v>
      </c>
      <c r="D28" s="9">
        <f>'Z9_2'!A22</f>
        <v>13416</v>
      </c>
      <c r="E28" s="9">
        <v>541</v>
      </c>
      <c r="F28" s="9">
        <f>'Z9_2'!B22</f>
        <v>503</v>
      </c>
      <c r="G28" s="3">
        <f t="shared" si="6"/>
        <v>3.2746201803764903</v>
      </c>
      <c r="H28" s="3">
        <f t="shared" si="7"/>
        <v>3.7492546213476445</v>
      </c>
      <c r="I28" s="9">
        <v>20</v>
      </c>
      <c r="J28" s="9">
        <f>'Z9_2'!C22</f>
        <v>7</v>
      </c>
      <c r="K28" s="3">
        <v>0.1210580473336965</v>
      </c>
      <c r="L28" s="3">
        <f t="shared" si="8"/>
        <v>0.052176505664877755</v>
      </c>
      <c r="M28" s="9">
        <v>561</v>
      </c>
      <c r="N28" s="9">
        <f t="shared" si="9"/>
        <v>510</v>
      </c>
      <c r="O28" s="3">
        <v>3.395678227710187</v>
      </c>
      <c r="P28" s="3">
        <f t="shared" si="0"/>
        <v>3.8014311270125223</v>
      </c>
      <c r="Q28" s="8">
        <f t="shared" si="1"/>
        <v>3.7492546213476445</v>
      </c>
      <c r="R28" s="8">
        <f t="shared" si="10"/>
        <v>0.052176505664877755</v>
      </c>
      <c r="S28" s="8">
        <f t="shared" si="2"/>
        <v>3.8014311270125223</v>
      </c>
      <c r="T28" s="8">
        <f t="shared" si="3"/>
        <v>3.2746201803764907</v>
      </c>
      <c r="U28" s="2">
        <f t="shared" si="4"/>
        <v>0.1210580473336965</v>
      </c>
      <c r="V28" s="2">
        <f t="shared" si="5"/>
        <v>3.395678227710187</v>
      </c>
      <c r="W28" s="2"/>
    </row>
    <row r="29" spans="1:23" ht="12.75">
      <c r="A29" s="10">
        <v>22</v>
      </c>
      <c r="B29" s="7" t="s">
        <v>119</v>
      </c>
      <c r="C29" s="9">
        <v>10879</v>
      </c>
      <c r="D29" s="9">
        <f>'Z9_2'!A23</f>
        <v>11138</v>
      </c>
      <c r="E29" s="9">
        <v>270</v>
      </c>
      <c r="F29" s="9">
        <f>'Z9_2'!B23</f>
        <v>276</v>
      </c>
      <c r="G29" s="3">
        <f t="shared" si="6"/>
        <v>2.481845757882158</v>
      </c>
      <c r="H29" s="3">
        <f t="shared" si="7"/>
        <v>2.478003232178129</v>
      </c>
      <c r="I29" s="9">
        <v>1</v>
      </c>
      <c r="J29" s="9">
        <f>'Z9_2'!C23</f>
        <v>2</v>
      </c>
      <c r="K29" s="3">
        <v>0.009192021325489476</v>
      </c>
      <c r="L29" s="3">
        <f t="shared" si="8"/>
        <v>0.01795654516071108</v>
      </c>
      <c r="M29" s="9">
        <v>271</v>
      </c>
      <c r="N29" s="9">
        <f t="shared" si="9"/>
        <v>278</v>
      </c>
      <c r="O29" s="3">
        <v>2.4910377792076477</v>
      </c>
      <c r="P29" s="3">
        <f t="shared" si="0"/>
        <v>2.49595977733884</v>
      </c>
      <c r="Q29" s="8">
        <f t="shared" si="1"/>
        <v>2.478003232178129</v>
      </c>
      <c r="R29" s="8">
        <f t="shared" si="10"/>
        <v>0.01795654516071108</v>
      </c>
      <c r="S29" s="8">
        <f t="shared" si="2"/>
        <v>2.49595977733884</v>
      </c>
      <c r="T29" s="8">
        <f t="shared" si="3"/>
        <v>2.481845757882158</v>
      </c>
      <c r="U29" s="2">
        <f t="shared" si="4"/>
        <v>0.009192021325489476</v>
      </c>
      <c r="V29" s="2">
        <f t="shared" si="5"/>
        <v>2.4910377792076477</v>
      </c>
      <c r="W29" s="2"/>
    </row>
    <row r="30" spans="1:23" ht="12.75">
      <c r="A30" s="10">
        <v>23</v>
      </c>
      <c r="B30" s="7" t="s">
        <v>120</v>
      </c>
      <c r="C30" s="9">
        <v>12983</v>
      </c>
      <c r="D30" s="9">
        <f>'Z9_2'!A24</f>
        <v>10431</v>
      </c>
      <c r="E30" s="9">
        <v>335</v>
      </c>
      <c r="F30" s="9">
        <f>'Z9_2'!B24</f>
        <v>442</v>
      </c>
      <c r="G30" s="3">
        <f t="shared" si="6"/>
        <v>2.5802973118693675</v>
      </c>
      <c r="H30" s="3">
        <f t="shared" si="7"/>
        <v>4.237369379733487</v>
      </c>
      <c r="I30" s="9">
        <v>12</v>
      </c>
      <c r="J30" s="9">
        <f>'Z9_2'!C24</f>
        <v>7</v>
      </c>
      <c r="K30" s="3">
        <v>0.09242856042517138</v>
      </c>
      <c r="L30" s="3">
        <f t="shared" si="8"/>
        <v>0.06710765986003259</v>
      </c>
      <c r="M30" s="9">
        <v>347</v>
      </c>
      <c r="N30" s="9">
        <f t="shared" si="9"/>
        <v>449</v>
      </c>
      <c r="O30" s="3">
        <v>2.672725872294539</v>
      </c>
      <c r="P30" s="3">
        <f t="shared" si="0"/>
        <v>4.304477039593519</v>
      </c>
      <c r="Q30" s="8">
        <f t="shared" si="1"/>
        <v>4.237369379733487</v>
      </c>
      <c r="R30" s="8">
        <f t="shared" si="10"/>
        <v>0.0671076598600326</v>
      </c>
      <c r="S30" s="8">
        <f t="shared" si="2"/>
        <v>4.304477039593519</v>
      </c>
      <c r="T30" s="8">
        <f t="shared" si="3"/>
        <v>2.5802973118693675</v>
      </c>
      <c r="U30" s="2">
        <f t="shared" si="4"/>
        <v>0.09242856042517138</v>
      </c>
      <c r="V30" s="2">
        <f t="shared" si="5"/>
        <v>2.672725872294539</v>
      </c>
      <c r="W30" s="2"/>
    </row>
    <row r="31" spans="1:23" ht="12.75">
      <c r="A31" s="10">
        <v>24</v>
      </c>
      <c r="B31" s="7" t="s">
        <v>121</v>
      </c>
      <c r="C31" s="9">
        <v>5669</v>
      </c>
      <c r="D31" s="9">
        <f>'Z9_2'!A25</f>
        <v>6487</v>
      </c>
      <c r="E31" s="9">
        <v>219</v>
      </c>
      <c r="F31" s="9">
        <f>'Z9_2'!B25</f>
        <v>218</v>
      </c>
      <c r="G31" s="3">
        <f t="shared" si="6"/>
        <v>3.8631151878638206</v>
      </c>
      <c r="H31" s="3">
        <f t="shared" si="7"/>
        <v>3.360567288423</v>
      </c>
      <c r="I31" s="9">
        <v>4</v>
      </c>
      <c r="J31" s="9">
        <f>'Z9_2'!C25</f>
        <v>5</v>
      </c>
      <c r="K31" s="3">
        <v>0.07055918151349444</v>
      </c>
      <c r="L31" s="3">
        <f t="shared" si="8"/>
        <v>0.07707723138584861</v>
      </c>
      <c r="M31" s="9">
        <v>223</v>
      </c>
      <c r="N31" s="9">
        <f t="shared" si="9"/>
        <v>223</v>
      </c>
      <c r="O31" s="3">
        <v>3.9336743693773153</v>
      </c>
      <c r="P31" s="3">
        <f t="shared" si="0"/>
        <v>3.4376445198088486</v>
      </c>
      <c r="Q31" s="8">
        <f t="shared" si="1"/>
        <v>3.360567288423</v>
      </c>
      <c r="R31" s="8">
        <f t="shared" si="10"/>
        <v>0.07707723138584863</v>
      </c>
      <c r="S31" s="8">
        <f t="shared" si="2"/>
        <v>3.4376445198088486</v>
      </c>
      <c r="T31" s="8">
        <f t="shared" si="3"/>
        <v>3.8631151878638206</v>
      </c>
      <c r="U31" s="2">
        <f t="shared" si="4"/>
        <v>0.07055918151349444</v>
      </c>
      <c r="V31" s="2">
        <f t="shared" si="5"/>
        <v>3.9336743693773153</v>
      </c>
      <c r="W31" s="2"/>
    </row>
    <row r="32" spans="1:23" ht="12.75">
      <c r="A32" s="10">
        <v>25</v>
      </c>
      <c r="B32" s="7" t="s">
        <v>122</v>
      </c>
      <c r="C32" s="9">
        <v>14124</v>
      </c>
      <c r="D32" s="9">
        <f>'Z9_2'!A26</f>
        <v>7791</v>
      </c>
      <c r="E32" s="9">
        <v>334</v>
      </c>
      <c r="F32" s="9">
        <f>'Z9_2'!B26</f>
        <v>356</v>
      </c>
      <c r="G32" s="3">
        <f t="shared" si="6"/>
        <v>2.3647691871990935</v>
      </c>
      <c r="H32" s="3">
        <f t="shared" si="7"/>
        <v>4.569374919779232</v>
      </c>
      <c r="I32" s="9">
        <v>10</v>
      </c>
      <c r="J32" s="9">
        <f>'Z9_2'!C26</f>
        <v>10</v>
      </c>
      <c r="K32" s="3">
        <v>0.07080147267063155</v>
      </c>
      <c r="L32" s="3">
        <f t="shared" si="8"/>
        <v>0.12835322808368632</v>
      </c>
      <c r="M32" s="9">
        <v>344</v>
      </c>
      <c r="N32" s="9">
        <f t="shared" si="9"/>
        <v>366</v>
      </c>
      <c r="O32" s="3">
        <v>2.4355706598697253</v>
      </c>
      <c r="P32" s="3">
        <f t="shared" si="0"/>
        <v>4.697728147862919</v>
      </c>
      <c r="Q32" s="8">
        <f t="shared" si="1"/>
        <v>4.569374919779232</v>
      </c>
      <c r="R32" s="8">
        <f t="shared" si="10"/>
        <v>0.1283532280836863</v>
      </c>
      <c r="S32" s="8">
        <f t="shared" si="2"/>
        <v>4.697728147862919</v>
      </c>
      <c r="T32" s="8">
        <f t="shared" si="3"/>
        <v>2.364769187199094</v>
      </c>
      <c r="U32" s="2">
        <f t="shared" si="4"/>
        <v>0.07080147267063155</v>
      </c>
      <c r="V32" s="2">
        <f t="shared" si="5"/>
        <v>2.4355706598697253</v>
      </c>
      <c r="W32" s="2"/>
    </row>
    <row r="33" spans="1:23" ht="12.75">
      <c r="A33" s="10">
        <v>26</v>
      </c>
      <c r="B33" s="7" t="s">
        <v>123</v>
      </c>
      <c r="C33" s="9">
        <v>50403</v>
      </c>
      <c r="D33" s="9">
        <f>'Z9_2'!A27</f>
        <v>37887</v>
      </c>
      <c r="E33" s="9">
        <v>1544</v>
      </c>
      <c r="F33" s="9">
        <f>'Z9_2'!B27</f>
        <v>2150</v>
      </c>
      <c r="G33" s="3">
        <f t="shared" si="6"/>
        <v>3.0633097236275617</v>
      </c>
      <c r="H33" s="3">
        <f t="shared" si="7"/>
        <v>5.6747697099268875</v>
      </c>
      <c r="I33" s="9">
        <v>52</v>
      </c>
      <c r="J33" s="9">
        <f>'Z9_2'!C27</f>
        <v>37</v>
      </c>
      <c r="K33" s="3">
        <v>0.10316846219471064</v>
      </c>
      <c r="L33" s="3">
        <f t="shared" si="8"/>
        <v>0.09765882756618365</v>
      </c>
      <c r="M33" s="9">
        <v>1596</v>
      </c>
      <c r="N33" s="9">
        <f t="shared" si="9"/>
        <v>2187</v>
      </c>
      <c r="O33" s="3">
        <v>3.1664781858222724</v>
      </c>
      <c r="P33" s="3">
        <f t="shared" si="0"/>
        <v>5.772428537493072</v>
      </c>
      <c r="Q33" s="8">
        <f t="shared" si="1"/>
        <v>5.6747697099268875</v>
      </c>
      <c r="R33" s="8">
        <f t="shared" si="10"/>
        <v>0.09765882756618365</v>
      </c>
      <c r="S33" s="8">
        <f t="shared" si="2"/>
        <v>5.772428537493072</v>
      </c>
      <c r="T33" s="8">
        <f t="shared" si="3"/>
        <v>3.0633097236275617</v>
      </c>
      <c r="U33" s="2">
        <f t="shared" si="4"/>
        <v>0.10316846219471064</v>
      </c>
      <c r="V33" s="2">
        <f t="shared" si="5"/>
        <v>3.1664781858222724</v>
      </c>
      <c r="W33" s="2"/>
    </row>
    <row r="34" spans="1:23" ht="12.75">
      <c r="A34" s="10">
        <v>27</v>
      </c>
      <c r="B34" s="7" t="s">
        <v>124</v>
      </c>
      <c r="C34" s="9">
        <v>6564</v>
      </c>
      <c r="D34" s="9">
        <f>'Z9_2'!A28</f>
        <v>5385</v>
      </c>
      <c r="E34" s="9">
        <v>249</v>
      </c>
      <c r="F34" s="9">
        <f>'Z9_2'!B28</f>
        <v>280</v>
      </c>
      <c r="G34" s="3">
        <f t="shared" si="6"/>
        <v>3.793418647166362</v>
      </c>
      <c r="H34" s="3">
        <f t="shared" si="7"/>
        <v>5.199628597957289</v>
      </c>
      <c r="I34" s="9">
        <v>6</v>
      </c>
      <c r="J34" s="9">
        <f>'Z9_2'!C28</f>
        <v>3</v>
      </c>
      <c r="K34" s="3">
        <v>0.09140767824497258</v>
      </c>
      <c r="L34" s="3">
        <f t="shared" si="8"/>
        <v>0.05571030640668524</v>
      </c>
      <c r="M34" s="9">
        <v>255</v>
      </c>
      <c r="N34" s="9">
        <f t="shared" si="9"/>
        <v>283</v>
      </c>
      <c r="O34" s="3">
        <v>3.8848263254113347</v>
      </c>
      <c r="P34" s="3">
        <f t="shared" si="0"/>
        <v>5.255338904363974</v>
      </c>
      <c r="Q34" s="8">
        <f t="shared" si="1"/>
        <v>5.199628597957289</v>
      </c>
      <c r="R34" s="8">
        <f t="shared" si="10"/>
        <v>0.055710306406685235</v>
      </c>
      <c r="S34" s="8">
        <f t="shared" si="2"/>
        <v>5.255338904363974</v>
      </c>
      <c r="T34" s="8">
        <f t="shared" si="3"/>
        <v>3.793418647166362</v>
      </c>
      <c r="U34" s="2">
        <f t="shared" si="4"/>
        <v>0.09140767824497258</v>
      </c>
      <c r="V34" s="2">
        <f t="shared" si="5"/>
        <v>3.8848263254113347</v>
      </c>
      <c r="W34" s="2"/>
    </row>
    <row r="35" spans="1:23" ht="14.25" customHeight="1">
      <c r="A35" s="24"/>
      <c r="B35" s="25" t="s">
        <v>125</v>
      </c>
      <c r="C35" s="26">
        <f>SUM(C8:C34)</f>
        <v>545904</v>
      </c>
      <c r="D35" s="26">
        <f>SUM(D8:D34)</f>
        <v>467079</v>
      </c>
      <c r="E35" s="26">
        <f>SUM(E8:E34)</f>
        <v>16351</v>
      </c>
      <c r="F35" s="26">
        <f>SUM(F8:F34)</f>
        <v>18828</v>
      </c>
      <c r="G35" s="27">
        <f t="shared" si="6"/>
        <v>2.995215275945954</v>
      </c>
      <c r="H35" s="27">
        <f t="shared" si="7"/>
        <v>4.031009743533749</v>
      </c>
      <c r="I35" s="26">
        <f>SUM(I8:I34)</f>
        <v>411</v>
      </c>
      <c r="J35" s="26">
        <f>SUM(J8:J34)</f>
        <v>443</v>
      </c>
      <c r="K35" s="27">
        <v>0.07528796271871978</v>
      </c>
      <c r="L35" s="27">
        <f t="shared" si="8"/>
        <v>0.09484476930026826</v>
      </c>
      <c r="M35" s="28">
        <v>16762</v>
      </c>
      <c r="N35" s="28">
        <f>F35+I35</f>
        <v>19239</v>
      </c>
      <c r="O35" s="27">
        <v>3.070503238664674</v>
      </c>
      <c r="P35" s="27">
        <f>IF(D35=0,IF(N35=0,0,100),S35)</f>
        <v>4.11900342340375</v>
      </c>
      <c r="Q35" s="8">
        <f t="shared" si="1"/>
        <v>4.031009743533749</v>
      </c>
      <c r="R35" s="8">
        <f>SUM(I35*100/D35)</f>
        <v>0.08799367987000058</v>
      </c>
      <c r="S35" s="8">
        <f t="shared" si="2"/>
        <v>4.11900342340375</v>
      </c>
      <c r="T35" s="8">
        <f t="shared" si="3"/>
        <v>2.995215275945954</v>
      </c>
      <c r="U35" s="2" t="e">
        <f>SUM(#REF!*100/C35)</f>
        <v>#REF!</v>
      </c>
      <c r="V35" s="2">
        <f t="shared" si="5"/>
        <v>3.070503238664674</v>
      </c>
      <c r="W35" s="2"/>
    </row>
    <row r="36" spans="3:23" ht="12.75">
      <c r="C36" s="4"/>
      <c r="T36" s="2"/>
      <c r="U36" s="2"/>
      <c r="V36" s="2"/>
      <c r="W36" s="2"/>
    </row>
    <row r="37" spans="2:23" ht="12.75">
      <c r="B37" s="1" t="s">
        <v>126</v>
      </c>
      <c r="T37" s="2"/>
      <c r="U37" s="2"/>
      <c r="V37" s="2"/>
      <c r="W37" s="2"/>
    </row>
  </sheetData>
  <sheetProtection/>
  <mergeCells count="13">
    <mergeCell ref="G5:H5"/>
    <mergeCell ref="I5:J5"/>
    <mergeCell ref="K5:L5"/>
    <mergeCell ref="M5:N5"/>
    <mergeCell ref="O5:P5"/>
    <mergeCell ref="A2:N2"/>
    <mergeCell ref="A4:A6"/>
    <mergeCell ref="B4:B6"/>
    <mergeCell ref="C4:D4"/>
    <mergeCell ref="E4:P4"/>
    <mergeCell ref="C5:C6"/>
    <mergeCell ref="D5:D6"/>
    <mergeCell ref="E5:F5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8" t="s">
        <v>127</v>
      </c>
      <c r="B1" s="18" t="s">
        <v>128</v>
      </c>
      <c r="C1" s="18" t="s">
        <v>129</v>
      </c>
      <c r="D1" s="18" t="s">
        <v>130</v>
      </c>
    </row>
    <row r="2" spans="1:3" ht="12.75">
      <c r="A2" s="18">
        <v>21019</v>
      </c>
      <c r="B2" s="18">
        <v>905</v>
      </c>
      <c r="C2" s="18">
        <v>43</v>
      </c>
    </row>
    <row r="3" spans="1:3" ht="12.75">
      <c r="A3" s="18">
        <v>13271</v>
      </c>
      <c r="B3" s="18">
        <v>634</v>
      </c>
      <c r="C3" s="18">
        <v>8</v>
      </c>
    </row>
    <row r="4" spans="1:3" ht="12.75">
      <c r="A4" s="18">
        <v>5587</v>
      </c>
      <c r="B4" s="18">
        <v>174</v>
      </c>
      <c r="C4" s="18">
        <v>2</v>
      </c>
    </row>
    <row r="5" spans="1:3" ht="12.75">
      <c r="A5" s="18">
        <v>44120</v>
      </c>
      <c r="B5" s="18">
        <v>1921</v>
      </c>
      <c r="C5" s="18">
        <v>19</v>
      </c>
    </row>
    <row r="6" spans="1:3" ht="12.75">
      <c r="A6" s="18">
        <v>62218</v>
      </c>
      <c r="B6" s="18">
        <v>1944</v>
      </c>
      <c r="C6" s="18">
        <v>33</v>
      </c>
    </row>
    <row r="7" spans="1:3" ht="12.75">
      <c r="A7" s="18">
        <v>10049</v>
      </c>
      <c r="B7" s="18">
        <v>455</v>
      </c>
      <c r="C7" s="18">
        <v>11</v>
      </c>
    </row>
    <row r="8" spans="1:3" ht="12.75">
      <c r="A8" s="18">
        <v>11777</v>
      </c>
      <c r="B8" s="18">
        <v>472</v>
      </c>
      <c r="C8" s="18">
        <v>12</v>
      </c>
    </row>
    <row r="9" spans="1:3" ht="12.75">
      <c r="A9" s="18">
        <v>20053</v>
      </c>
      <c r="B9" s="18">
        <v>733</v>
      </c>
      <c r="C9" s="18">
        <v>8</v>
      </c>
    </row>
    <row r="10" spans="1:3" ht="12.75">
      <c r="A10" s="18">
        <v>6698</v>
      </c>
      <c r="B10" s="18">
        <v>266</v>
      </c>
      <c r="C10" s="18">
        <v>2</v>
      </c>
    </row>
    <row r="11" spans="1:3" ht="12.75">
      <c r="A11" s="18">
        <v>17872</v>
      </c>
      <c r="B11" s="18">
        <v>835</v>
      </c>
      <c r="C11" s="18">
        <v>12</v>
      </c>
    </row>
    <row r="12" spans="1:3" ht="12.75">
      <c r="A12" s="18">
        <v>11115</v>
      </c>
      <c r="B12" s="18">
        <v>408</v>
      </c>
      <c r="C12" s="18">
        <v>1</v>
      </c>
    </row>
    <row r="13" spans="1:3" ht="12.75">
      <c r="A13" s="18">
        <v>29755</v>
      </c>
      <c r="B13" s="18">
        <v>946</v>
      </c>
      <c r="C13" s="18">
        <v>37</v>
      </c>
    </row>
    <row r="14" spans="1:3" ht="12.75">
      <c r="A14" s="18">
        <v>17779</v>
      </c>
      <c r="B14" s="18">
        <v>752</v>
      </c>
      <c r="C14" s="18">
        <v>11</v>
      </c>
    </row>
    <row r="15" spans="1:3" ht="12.75">
      <c r="A15" s="18">
        <v>12801</v>
      </c>
      <c r="B15" s="18">
        <v>476</v>
      </c>
      <c r="C15" s="18">
        <v>27</v>
      </c>
    </row>
    <row r="16" spans="1:3" ht="12.75">
      <c r="A16" s="18">
        <v>24142</v>
      </c>
      <c r="B16" s="18">
        <v>1300</v>
      </c>
      <c r="C16" s="18">
        <v>30</v>
      </c>
    </row>
    <row r="17" spans="1:3" ht="12.75">
      <c r="A17" s="18">
        <v>15302</v>
      </c>
      <c r="B17" s="18">
        <v>621</v>
      </c>
      <c r="C17" s="18">
        <v>15</v>
      </c>
    </row>
    <row r="18" spans="1:3" ht="12.75">
      <c r="A18" s="18">
        <v>9009</v>
      </c>
      <c r="B18" s="18">
        <v>298</v>
      </c>
      <c r="C18" s="18">
        <v>4</v>
      </c>
    </row>
    <row r="19" spans="1:3" ht="12.75">
      <c r="A19" s="18">
        <v>6835</v>
      </c>
      <c r="B19" s="18">
        <v>193</v>
      </c>
      <c r="C19" s="18">
        <v>8</v>
      </c>
    </row>
    <row r="20" spans="1:3" ht="12.75">
      <c r="A20" s="18">
        <v>6506</v>
      </c>
      <c r="B20" s="18">
        <v>146</v>
      </c>
      <c r="C20" s="18">
        <v>2</v>
      </c>
    </row>
    <row r="21" spans="1:3" ht="12.75">
      <c r="A21" s="18">
        <v>28636</v>
      </c>
      <c r="B21" s="18">
        <v>1124</v>
      </c>
      <c r="C21" s="18">
        <v>87</v>
      </c>
    </row>
    <row r="22" spans="1:3" ht="12.75">
      <c r="A22" s="18">
        <v>13416</v>
      </c>
      <c r="B22" s="18">
        <v>503</v>
      </c>
      <c r="C22" s="18">
        <v>7</v>
      </c>
    </row>
    <row r="23" spans="1:3" ht="12.75">
      <c r="A23" s="18">
        <v>11138</v>
      </c>
      <c r="B23" s="18">
        <v>276</v>
      </c>
      <c r="C23" s="18">
        <v>2</v>
      </c>
    </row>
    <row r="24" spans="1:3" ht="12.75">
      <c r="A24" s="18">
        <v>10431</v>
      </c>
      <c r="B24" s="18">
        <v>442</v>
      </c>
      <c r="C24" s="18">
        <v>7</v>
      </c>
    </row>
    <row r="25" spans="1:3" ht="12.75">
      <c r="A25" s="18">
        <v>6487</v>
      </c>
      <c r="B25" s="18">
        <v>218</v>
      </c>
      <c r="C25" s="18">
        <v>5</v>
      </c>
    </row>
    <row r="26" spans="1:3" ht="12.75">
      <c r="A26" s="18">
        <v>7791</v>
      </c>
      <c r="B26" s="18">
        <v>356</v>
      </c>
      <c r="C26" s="18">
        <v>10</v>
      </c>
    </row>
    <row r="27" spans="1:3" ht="12.75">
      <c r="A27" s="18">
        <v>37887</v>
      </c>
      <c r="B27" s="18">
        <v>2150</v>
      </c>
      <c r="C27" s="18">
        <v>37</v>
      </c>
    </row>
    <row r="28" spans="1:3" ht="12.75">
      <c r="A28" s="18">
        <v>5385</v>
      </c>
      <c r="B28" s="18">
        <v>280</v>
      </c>
      <c r="C28" s="18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2013-02-12T15:49:24Z</cp:lastPrinted>
  <dcterms:created xsi:type="dcterms:W3CDTF">2011-07-25T06:37:41Z</dcterms:created>
  <dcterms:modified xsi:type="dcterms:W3CDTF">2013-02-12T15:58:17Z</dcterms:modified>
  <cp:category/>
  <cp:version/>
  <cp:contentType/>
  <cp:contentStatus/>
</cp:coreProperties>
</file>