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4_1" sheetId="1" r:id="rId1"/>
    <sheet name="Z4_1" sheetId="2" state="hidden" r:id="rId2"/>
  </sheets>
  <definedNames>
    <definedName name="Z4_1">'Z4_1'!$A$1:$E$33</definedName>
    <definedName name="_xlnm.Print_Area" localSheetId="0">'4_1'!$A$1:$M$45</definedName>
  </definedNames>
  <calcPr fullCalcOnLoad="1"/>
</workbook>
</file>

<file path=xl/sharedStrings.xml><?xml version="1.0" encoding="utf-8"?>
<sst xmlns="http://schemas.openxmlformats.org/spreadsheetml/2006/main" count="115" uniqueCount="89">
  <si>
    <t>Розгляд місцевими загальними судами справ та матеріалів у порядку цивільного судочинства</t>
  </si>
  <si>
    <t>Таблиця 4.1</t>
  </si>
  <si>
    <t>№ з/п</t>
  </si>
  <si>
    <t>Найменування показників</t>
  </si>
  <si>
    <t>Знаходилося на розгляді справ та матеріалів</t>
  </si>
  <si>
    <t>Розглянуто</t>
  </si>
  <si>
    <t>із ухваленням рішення</t>
  </si>
  <si>
    <t>із задоволенням позову (заяви)</t>
  </si>
  <si>
    <t>динаміка,                    %</t>
  </si>
  <si>
    <t>питома вага %*</t>
  </si>
  <si>
    <t>А</t>
  </si>
  <si>
    <t>Б</t>
  </si>
  <si>
    <t>Справи наказного провадження,     з них</t>
  </si>
  <si>
    <t>X</t>
  </si>
  <si>
    <t xml:space="preserve">Питома вага від числа загальної кількості справ, що розглядаються в порядку цивільного судочинства, % </t>
  </si>
  <si>
    <t>Х</t>
  </si>
  <si>
    <t>1.1</t>
  </si>
  <si>
    <t xml:space="preserve"> заяви про скасування судового наказу</t>
  </si>
  <si>
    <t>2</t>
  </si>
  <si>
    <t>Позовне провадження. Позовні заяви і справи</t>
  </si>
  <si>
    <t>2.1</t>
  </si>
  <si>
    <t>Справи позовного провадження (усього), з них</t>
  </si>
  <si>
    <t>2.1.1</t>
  </si>
  <si>
    <t xml:space="preserve">Спори про право власності та інші речові права </t>
  </si>
  <si>
    <t>2.1.2</t>
  </si>
  <si>
    <t xml:space="preserve">Спори про право інтелектуальної власності </t>
  </si>
  <si>
    <t>2.1.3</t>
  </si>
  <si>
    <t xml:space="preserve">Спори, що виникають із договорів </t>
  </si>
  <si>
    <t>2.1.4</t>
  </si>
  <si>
    <t xml:space="preserve">Спори про недоговірні зобов"язання, з них </t>
  </si>
  <si>
    <t>2.1.4.1</t>
  </si>
  <si>
    <t xml:space="preserve">про відшкодування шкоди, завданої порушенням законодавства про охорону навколишнього природного середовища </t>
  </si>
  <si>
    <t>2.1.4.2</t>
  </si>
  <si>
    <t>завданої незаконними рішеннями, діями чи бездіяльністю органу, що здійснює оперативно-розшукову діяльність, досудове розслідування, прокуратури або суду</t>
  </si>
  <si>
    <t>2.1.4.3</t>
  </si>
  <si>
    <t>завданої внаслідок недоліків товарів, робіт (послуг)</t>
  </si>
  <si>
    <t>2.1.5</t>
  </si>
  <si>
    <t>Спори про спадкове право</t>
  </si>
  <si>
    <t>2.1.6</t>
  </si>
  <si>
    <t>Спори про захист немайнових прав фізичних осіб,
 з них</t>
  </si>
  <si>
    <t>2.1.6.1</t>
  </si>
  <si>
    <t xml:space="preserve"> про захист честі, гідності й ділвої репутації до засобів масової інформації</t>
  </si>
  <si>
    <t>2.1.7</t>
  </si>
  <si>
    <t xml:space="preserve">Спори, що виникають із житлових правовідносин </t>
  </si>
  <si>
    <t>2.1.8</t>
  </si>
  <si>
    <t xml:space="preserve">Спори, що виникають із земельних правовідносин </t>
  </si>
  <si>
    <t>2.1.9</t>
  </si>
  <si>
    <t xml:space="preserve">Спори, що виникають із сімейних правовідносин </t>
  </si>
  <si>
    <t>2.1.10</t>
  </si>
  <si>
    <t xml:space="preserve">Спори, що виникають із трудових правовідносин </t>
  </si>
  <si>
    <t>2.1.11</t>
  </si>
  <si>
    <t>Спори, пов’язані із застосуванням Закону України ”Про захист прав споживачів”</t>
  </si>
  <si>
    <t>2.1.12</t>
  </si>
  <si>
    <t>Звільнення майна з-під арешту (виключення майна з опису)</t>
  </si>
  <si>
    <t>2.1.13</t>
  </si>
  <si>
    <t>Інші позовного провадження</t>
  </si>
  <si>
    <t>3</t>
  </si>
  <si>
    <t>Заяви про перегляд заочного рішення</t>
  </si>
  <si>
    <t>4</t>
  </si>
  <si>
    <t>Заяви про забезпечення доказів, позову до подання позовної заяви</t>
  </si>
  <si>
    <t>5</t>
  </si>
  <si>
    <t>Окреме провадження. Заяви і справи</t>
  </si>
  <si>
    <t>5.1</t>
  </si>
  <si>
    <t>Справи окремого провадження</t>
  </si>
  <si>
    <t>6</t>
  </si>
  <si>
    <t>Заяви про перегляд рішень, ухвал суду чи судових наказів у зв"язку з нововиявленими обставинами</t>
  </si>
  <si>
    <t>7</t>
  </si>
  <si>
    <t>Клопотання, заяви, подання  у порядку виконання судових рішень</t>
  </si>
  <si>
    <t>8</t>
  </si>
  <si>
    <t>Скарги на дії або бездіяльність державного виконавця чи іншої посадової особи державної виконавчої служби</t>
  </si>
  <si>
    <t>9</t>
  </si>
  <si>
    <t>Клопотання про визнання та виконання рішень іноземних судів в Україні</t>
  </si>
  <si>
    <t>10</t>
  </si>
  <si>
    <t>Заяви про відновлення втраченого судового провадження</t>
  </si>
  <si>
    <t>11</t>
  </si>
  <si>
    <t>Судові доручення</t>
  </si>
  <si>
    <t>12</t>
  </si>
  <si>
    <t>Заяви про виконання/скасування рішення третейського суду</t>
  </si>
  <si>
    <t>13</t>
  </si>
  <si>
    <t>УСЬОГО</t>
  </si>
  <si>
    <t>* - %  від кількості справ, що знаходились на розгляді</t>
  </si>
  <si>
    <t>F1</t>
  </si>
  <si>
    <t>F2</t>
  </si>
  <si>
    <t>F3</t>
  </si>
  <si>
    <t>F4</t>
  </si>
  <si>
    <t>kr</t>
  </si>
  <si>
    <t>I півріччя 2015</t>
  </si>
  <si>
    <t>I півріччя 2016</t>
  </si>
  <si>
    <t>з них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</si>
</sst>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10"/>
      <color indexed="4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4" fontId="2" fillId="0" borderId="0" xfId="52" applyNumberFormat="1" applyFont="1">
      <alignment/>
      <protection/>
    </xf>
    <xf numFmtId="1" fontId="2" fillId="0" borderId="0" xfId="52" applyNumberFormat="1" applyFont="1">
      <alignment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Border="1" applyAlignment="1">
      <alignment vertical="center" wrapText="1"/>
      <protection/>
    </xf>
    <xf numFmtId="0" fontId="7" fillId="0" borderId="10" xfId="52" applyFont="1" applyBorder="1" applyAlignment="1">
      <alignment vertical="center" wrapText="1"/>
      <protection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52" applyFont="1" applyFill="1" applyBorder="1" applyAlignment="1">
      <alignment horizontal="left" vertical="center" wrapText="1"/>
      <protection/>
    </xf>
    <xf numFmtId="0" fontId="3" fillId="0" borderId="0" xfId="52" applyFont="1" applyAlignment="1">
      <alignment horizontal="center"/>
      <protection/>
    </xf>
    <xf numFmtId="1" fontId="3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0" fillId="0" borderId="0" xfId="0" applyNumberFormat="1" applyAlignment="1" quotePrefix="1">
      <alignment/>
    </xf>
    <xf numFmtId="0" fontId="5" fillId="32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11" fillId="0" borderId="10" xfId="52" applyFont="1" applyBorder="1" applyAlignment="1">
      <alignment horizontal="center" vertical="top" wrapText="1"/>
      <protection/>
    </xf>
    <xf numFmtId="0" fontId="11" fillId="0" borderId="10" xfId="52" applyFont="1" applyBorder="1" applyAlignment="1">
      <alignment horizontal="center"/>
      <protection/>
    </xf>
    <xf numFmtId="0" fontId="6" fillId="0" borderId="0" xfId="52" applyFont="1" applyAlignment="1">
      <alignment/>
      <protection/>
    </xf>
    <xf numFmtId="0" fontId="3" fillId="0" borderId="0" xfId="52" applyFont="1" applyAlignment="1">
      <alignment horizontal="right"/>
      <protection/>
    </xf>
    <xf numFmtId="49" fontId="11" fillId="32" borderId="10" xfId="52" applyNumberFormat="1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49" fontId="11" fillId="32" borderId="1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4" fillId="32" borderId="10" xfId="52" applyFont="1" applyFill="1" applyBorder="1" applyAlignment="1">
      <alignment horizontal="center" vertical="center" textRotation="90" wrapText="1"/>
      <protection/>
    </xf>
    <xf numFmtId="0" fontId="5" fillId="32" borderId="10" xfId="52" applyFont="1" applyFill="1" applyBorder="1" applyAlignment="1">
      <alignment horizontal="center" vertical="center" wrapText="1"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3" fontId="3" fillId="0" borderId="10" xfId="52" applyNumberFormat="1" applyFont="1" applyBorder="1" applyAlignment="1" applyProtection="1">
      <alignment horizontal="right" vertical="center" wrapText="1"/>
      <protection locked="0"/>
    </xf>
    <xf numFmtId="174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174" fontId="3" fillId="33" borderId="10" xfId="52" applyNumberFormat="1" applyFont="1" applyFill="1" applyBorder="1" applyAlignment="1">
      <alignment horizontal="right" vertical="center"/>
      <protection/>
    </xf>
    <xf numFmtId="4" fontId="3" fillId="33" borderId="10" xfId="0" applyNumberFormat="1" applyFont="1" applyFill="1" applyBorder="1" applyAlignment="1">
      <alignment horizontal="right" vertical="center" wrapText="1"/>
    </xf>
    <xf numFmtId="2" fontId="3" fillId="33" borderId="10" xfId="52" applyNumberFormat="1" applyFont="1" applyFill="1" applyBorder="1" applyAlignment="1" applyProtection="1">
      <alignment horizontal="right" vertical="center" wrapText="1"/>
      <protection locked="0"/>
    </xf>
    <xf numFmtId="2" fontId="3" fillId="33" borderId="10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10" xfId="52" applyNumberFormat="1" applyFont="1" applyFill="1" applyBorder="1" applyAlignment="1" applyProtection="1">
      <alignment horizontal="right" vertical="center" wrapText="1"/>
      <protection/>
    </xf>
    <xf numFmtId="174" fontId="3" fillId="33" borderId="10" xfId="0" applyNumberFormat="1" applyFont="1" applyFill="1" applyBorder="1" applyAlignment="1">
      <alignment horizontal="right" vertical="center" wrapText="1"/>
    </xf>
    <xf numFmtId="4" fontId="3" fillId="33" borderId="10" xfId="52" applyNumberFormat="1" applyFont="1" applyFill="1" applyBorder="1" applyAlignment="1" applyProtection="1">
      <alignment horizontal="right" vertical="center" wrapText="1"/>
      <protection/>
    </xf>
    <xf numFmtId="3" fontId="3" fillId="33" borderId="10" xfId="0" applyNumberFormat="1" applyFont="1" applyFill="1" applyBorder="1" applyAlignment="1">
      <alignment horizontal="right" vertical="center"/>
    </xf>
    <xf numFmtId="3" fontId="3" fillId="0" borderId="10" xfId="52" applyNumberFormat="1" applyFont="1" applyBorder="1" applyAlignment="1">
      <alignment horizontal="right" vertical="center" wrapText="1"/>
      <protection/>
    </xf>
    <xf numFmtId="3" fontId="3" fillId="0" borderId="10" xfId="52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52" applyNumberFormat="1" applyFont="1" applyFill="1" applyBorder="1" applyAlignment="1">
      <alignment horizontal="right" vertical="center" wrapText="1"/>
      <protection/>
    </xf>
    <xf numFmtId="3" fontId="6" fillId="33" borderId="10" xfId="52" applyNumberFormat="1" applyFont="1" applyFill="1" applyBorder="1" applyAlignment="1">
      <alignment horizontal="right" vertical="center"/>
      <protection/>
    </xf>
    <xf numFmtId="174" fontId="6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3" fontId="6" fillId="33" borderId="10" xfId="52" applyNumberFormat="1" applyFont="1" applyFill="1" applyBorder="1" applyAlignment="1" applyProtection="1">
      <alignment horizontal="righ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5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top" wrapText="1"/>
      <protection/>
    </xf>
    <xf numFmtId="0" fontId="46" fillId="0" borderId="0" xfId="52" applyFont="1">
      <alignment/>
      <protection/>
    </xf>
    <xf numFmtId="0" fontId="46" fillId="0" borderId="0" xfId="52" applyFont="1" applyAlignment="1">
      <alignment horizontal="center"/>
      <protection/>
    </xf>
    <xf numFmtId="49" fontId="11" fillId="33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6.625" style="2" customWidth="1"/>
    <col min="2" max="2" width="44.00390625" style="2" customWidth="1"/>
    <col min="3" max="4" width="9.125" style="2" customWidth="1"/>
    <col min="5" max="5" width="8.875" style="2" customWidth="1"/>
    <col min="6" max="6" width="9.00390625" style="2" customWidth="1"/>
    <col min="7" max="7" width="7.375" style="2" customWidth="1"/>
    <col min="8" max="8" width="9.00390625" style="2" customWidth="1"/>
    <col min="9" max="9" width="7.625" style="2" customWidth="1"/>
    <col min="10" max="13" width="9.00390625" style="2" customWidth="1"/>
    <col min="14" max="15" width="9.125" style="1" customWidth="1"/>
    <col min="16" max="16" width="9.25390625" style="1" bestFit="1" customWidth="1"/>
    <col min="17" max="28" width="9.125" style="1" customWidth="1"/>
    <col min="29" max="16384" width="9.125" style="2" customWidth="1"/>
  </cols>
  <sheetData>
    <row r="1" spans="12:13" ht="12.75">
      <c r="L1" s="24"/>
      <c r="M1" s="25" t="s">
        <v>1</v>
      </c>
    </row>
    <row r="2" spans="1:13" ht="18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 customHeight="1">
      <c r="A4" s="31" t="s">
        <v>2</v>
      </c>
      <c r="B4" s="32" t="s">
        <v>3</v>
      </c>
      <c r="C4" s="33" t="s">
        <v>4</v>
      </c>
      <c r="D4" s="33"/>
      <c r="E4" s="33"/>
      <c r="F4" s="33" t="s">
        <v>5</v>
      </c>
      <c r="G4" s="33"/>
      <c r="H4" s="33"/>
      <c r="I4" s="33"/>
      <c r="J4" s="34" t="s">
        <v>88</v>
      </c>
      <c r="K4" s="34"/>
      <c r="L4" s="34"/>
      <c r="M4" s="34"/>
    </row>
    <row r="5" spans="1:13" ht="27" customHeight="1">
      <c r="A5" s="31"/>
      <c r="B5" s="32"/>
      <c r="C5" s="33"/>
      <c r="D5" s="33"/>
      <c r="E5" s="33"/>
      <c r="F5" s="33"/>
      <c r="G5" s="33"/>
      <c r="H5" s="33"/>
      <c r="I5" s="33"/>
      <c r="J5" s="33" t="s">
        <v>6</v>
      </c>
      <c r="K5" s="33"/>
      <c r="L5" s="33" t="s">
        <v>7</v>
      </c>
      <c r="M5" s="33"/>
    </row>
    <row r="6" spans="1:15" ht="39.75" customHeight="1">
      <c r="A6" s="31"/>
      <c r="B6" s="32"/>
      <c r="C6" s="27" t="s">
        <v>86</v>
      </c>
      <c r="D6" s="27" t="s">
        <v>87</v>
      </c>
      <c r="E6" s="55" t="s">
        <v>8</v>
      </c>
      <c r="F6" s="27" t="s">
        <v>86</v>
      </c>
      <c r="G6" s="55" t="s">
        <v>9</v>
      </c>
      <c r="H6" s="27" t="s">
        <v>87</v>
      </c>
      <c r="I6" s="55" t="s">
        <v>9</v>
      </c>
      <c r="J6" s="27" t="s">
        <v>86</v>
      </c>
      <c r="K6" s="27" t="s">
        <v>87</v>
      </c>
      <c r="L6" s="27" t="s">
        <v>86</v>
      </c>
      <c r="M6" s="27" t="s">
        <v>87</v>
      </c>
      <c r="N6" s="20"/>
      <c r="O6" s="21"/>
    </row>
    <row r="7" spans="1:16" ht="15">
      <c r="A7" s="18" t="s">
        <v>10</v>
      </c>
      <c r="B7" s="19" t="s">
        <v>11</v>
      </c>
      <c r="C7" s="22">
        <v>1</v>
      </c>
      <c r="D7" s="22">
        <v>2</v>
      </c>
      <c r="E7" s="56">
        <v>3</v>
      </c>
      <c r="F7" s="22">
        <v>4</v>
      </c>
      <c r="G7" s="56">
        <v>5</v>
      </c>
      <c r="H7" s="22">
        <v>6</v>
      </c>
      <c r="I7" s="56">
        <v>7</v>
      </c>
      <c r="J7" s="22">
        <v>8</v>
      </c>
      <c r="K7" s="22">
        <v>9</v>
      </c>
      <c r="L7" s="23">
        <v>10</v>
      </c>
      <c r="M7" s="23">
        <v>11</v>
      </c>
      <c r="P7" s="3"/>
    </row>
    <row r="8" spans="1:19" ht="21.75" customHeight="1">
      <c r="A8" s="28">
        <v>1</v>
      </c>
      <c r="B8" s="6" t="s">
        <v>12</v>
      </c>
      <c r="C8" s="35">
        <v>51354</v>
      </c>
      <c r="D8" s="35">
        <v>47900</v>
      </c>
      <c r="E8" s="36">
        <v>-6.7258636133504694</v>
      </c>
      <c r="F8" s="35">
        <v>45154</v>
      </c>
      <c r="G8" s="37">
        <v>87.92693850527709</v>
      </c>
      <c r="H8" s="35">
        <v>41902</v>
      </c>
      <c r="I8" s="37">
        <v>87.47807933194154</v>
      </c>
      <c r="J8" s="35" t="s">
        <v>13</v>
      </c>
      <c r="K8" s="35" t="s">
        <v>13</v>
      </c>
      <c r="L8" s="35">
        <v>34988</v>
      </c>
      <c r="M8" s="35">
        <v>30821</v>
      </c>
      <c r="N8" s="4">
        <f>SUM(D8-C8)</f>
        <v>-3454</v>
      </c>
      <c r="O8" s="1">
        <f>SUM(N8*100/C8)</f>
        <v>-6.7258636133504694</v>
      </c>
      <c r="P8" s="3">
        <f>SUM(F8*100/C8)</f>
        <v>87.92693850527709</v>
      </c>
      <c r="Q8" s="1">
        <f>SUM(H8*100/D8)</f>
        <v>87.47807933194154</v>
      </c>
      <c r="R8" s="1" t="e">
        <v>#DIV/0!</v>
      </c>
      <c r="S8" s="1" t="e">
        <v>#DIV/0!</v>
      </c>
    </row>
    <row r="9" spans="1:19" ht="40.5" customHeight="1">
      <c r="A9" s="28"/>
      <c r="B9" s="53" t="s">
        <v>14</v>
      </c>
      <c r="C9" s="37">
        <v>7.621085686385958</v>
      </c>
      <c r="D9" s="37">
        <v>7.01746161272695</v>
      </c>
      <c r="E9" s="38" t="s">
        <v>15</v>
      </c>
      <c r="F9" s="37">
        <v>9.68051762062593</v>
      </c>
      <c r="G9" s="37" t="s">
        <v>15</v>
      </c>
      <c r="H9" s="37">
        <v>9.484060070391454</v>
      </c>
      <c r="I9" s="39" t="s">
        <v>15</v>
      </c>
      <c r="J9" s="40" t="s">
        <v>15</v>
      </c>
      <c r="K9" s="41" t="s">
        <v>15</v>
      </c>
      <c r="L9" s="37">
        <v>10.89398694764111</v>
      </c>
      <c r="M9" s="37">
        <v>9.874949137011274</v>
      </c>
      <c r="N9" s="4">
        <f aca="true" t="shared" si="0" ref="N9:N40">SUM(D9-C9)</f>
        <v>-0.6036240736590077</v>
      </c>
      <c r="O9" s="1">
        <f aca="true" t="shared" si="1" ref="O9:O40">SUM(N9*100/C9)</f>
        <v>-7.920447276131546</v>
      </c>
      <c r="P9" s="3">
        <f aca="true" t="shared" si="2" ref="P9:P40">SUM(F9*100/C9)</f>
        <v>127.0228156326712</v>
      </c>
      <c r="Q9" s="1">
        <f aca="true" t="shared" si="3" ref="Q9:Q43">SUM(H9*100/D9)</f>
        <v>135.14943997970792</v>
      </c>
      <c r="R9" s="1" t="e">
        <v>#DIV/0!</v>
      </c>
      <c r="S9" s="1" t="e">
        <v>#DIV/0!</v>
      </c>
    </row>
    <row r="10" spans="1:19" ht="19.5" customHeight="1">
      <c r="A10" s="26" t="s">
        <v>16</v>
      </c>
      <c r="B10" s="5" t="s">
        <v>17</v>
      </c>
      <c r="C10" s="35">
        <v>4514</v>
      </c>
      <c r="D10" s="35">
        <v>3166</v>
      </c>
      <c r="E10" s="36">
        <v>-29.862649534780683</v>
      </c>
      <c r="F10" s="35">
        <v>3899</v>
      </c>
      <c r="G10" s="37">
        <v>86.37571998227736</v>
      </c>
      <c r="H10" s="35">
        <v>2626</v>
      </c>
      <c r="I10" s="37">
        <v>82.94377763739735</v>
      </c>
      <c r="J10" s="35" t="s">
        <v>13</v>
      </c>
      <c r="K10" s="35" t="s">
        <v>13</v>
      </c>
      <c r="L10" s="35">
        <v>375704</v>
      </c>
      <c r="M10" s="35">
        <v>361867</v>
      </c>
      <c r="N10" s="4">
        <f t="shared" si="0"/>
        <v>-1348</v>
      </c>
      <c r="O10" s="1">
        <f t="shared" si="1"/>
        <v>-29.862649534780683</v>
      </c>
      <c r="P10" s="3">
        <f t="shared" si="2"/>
        <v>86.37571998227736</v>
      </c>
      <c r="Q10" s="1">
        <f t="shared" si="3"/>
        <v>82.94377763739735</v>
      </c>
      <c r="R10" s="1" t="e">
        <v>#DIV/0!</v>
      </c>
      <c r="S10" s="1" t="e">
        <v>#DIV/0!</v>
      </c>
    </row>
    <row r="11" spans="1:19" ht="21" customHeight="1">
      <c r="A11" s="28" t="s">
        <v>18</v>
      </c>
      <c r="B11" s="6" t="s">
        <v>19</v>
      </c>
      <c r="C11" s="35">
        <v>510440</v>
      </c>
      <c r="D11" s="35">
        <v>519960</v>
      </c>
      <c r="E11" s="36">
        <v>1.8650575973669774</v>
      </c>
      <c r="F11" s="35">
        <v>329994</v>
      </c>
      <c r="G11" s="37">
        <v>64.64893033461327</v>
      </c>
      <c r="H11" s="35">
        <v>311227</v>
      </c>
      <c r="I11" s="37">
        <v>59.855950457727516</v>
      </c>
      <c r="J11" s="35">
        <v>285125</v>
      </c>
      <c r="K11" s="35">
        <v>271892</v>
      </c>
      <c r="L11" s="35">
        <v>227297</v>
      </c>
      <c r="M11" s="35">
        <v>221085</v>
      </c>
      <c r="N11" s="4">
        <f t="shared" si="0"/>
        <v>9520</v>
      </c>
      <c r="O11" s="1">
        <f t="shared" si="1"/>
        <v>1.8650575973669774</v>
      </c>
      <c r="P11" s="3">
        <f t="shared" si="2"/>
        <v>64.64893033461327</v>
      </c>
      <c r="Q11" s="1">
        <f t="shared" si="3"/>
        <v>59.855950457727516</v>
      </c>
      <c r="R11" s="1" t="e">
        <v>#DIV/0!</v>
      </c>
      <c r="S11" s="1" t="e">
        <v>#DIV/0!</v>
      </c>
    </row>
    <row r="12" spans="1:19" ht="38.25" customHeight="1">
      <c r="A12" s="28"/>
      <c r="B12" s="53" t="s">
        <v>14</v>
      </c>
      <c r="C12" s="37">
        <v>75.75080768311813</v>
      </c>
      <c r="D12" s="37">
        <v>76.1753515689667</v>
      </c>
      <c r="E12" s="38" t="s">
        <v>15</v>
      </c>
      <c r="F12" s="37">
        <v>70.7470596558629</v>
      </c>
      <c r="G12" s="37" t="s">
        <v>15</v>
      </c>
      <c r="H12" s="37">
        <v>70.44283240722928</v>
      </c>
      <c r="I12" s="39" t="s">
        <v>15</v>
      </c>
      <c r="J12" s="37">
        <v>78.89173881404376</v>
      </c>
      <c r="K12" s="37">
        <v>78.37311195664707</v>
      </c>
      <c r="L12" s="37">
        <v>70.77199471927464</v>
      </c>
      <c r="M12" s="37">
        <v>70.83492196736438</v>
      </c>
      <c r="N12" s="4">
        <f t="shared" si="0"/>
        <v>0.4245438858485784</v>
      </c>
      <c r="O12" s="1">
        <f t="shared" si="1"/>
        <v>0.5604479989501056</v>
      </c>
      <c r="P12" s="3">
        <f t="shared" si="2"/>
        <v>93.39446247466168</v>
      </c>
      <c r="Q12" s="1">
        <f t="shared" si="3"/>
        <v>92.47457472310136</v>
      </c>
      <c r="R12" s="1" t="e">
        <v>#DIV/0!</v>
      </c>
      <c r="S12" s="1" t="e">
        <v>#DIV/0!</v>
      </c>
    </row>
    <row r="13" spans="1:19" ht="20.25" customHeight="1">
      <c r="A13" s="26" t="s">
        <v>20</v>
      </c>
      <c r="B13" s="7" t="s">
        <v>21</v>
      </c>
      <c r="C13" s="35">
        <v>429724</v>
      </c>
      <c r="D13" s="35">
        <v>440885</v>
      </c>
      <c r="E13" s="36">
        <v>2.59724846645754</v>
      </c>
      <c r="F13" s="35">
        <v>285125</v>
      </c>
      <c r="G13" s="37">
        <v>66.35072744366151</v>
      </c>
      <c r="H13" s="42">
        <v>271892</v>
      </c>
      <c r="I13" s="37">
        <v>61.66959638000839</v>
      </c>
      <c r="J13" s="35">
        <v>245882</v>
      </c>
      <c r="K13" s="42">
        <v>237172</v>
      </c>
      <c r="L13" s="35">
        <v>227297</v>
      </c>
      <c r="M13" s="42">
        <v>221085</v>
      </c>
      <c r="N13" s="4">
        <f t="shared" si="0"/>
        <v>11161</v>
      </c>
      <c r="O13" s="1">
        <f t="shared" si="1"/>
        <v>2.59724846645754</v>
      </c>
      <c r="P13" s="3">
        <f t="shared" si="2"/>
        <v>66.35072744366151</v>
      </c>
      <c r="Q13" s="1">
        <f t="shared" si="3"/>
        <v>61.66959638000839</v>
      </c>
      <c r="R13" s="1" t="e">
        <v>#DIV/0!</v>
      </c>
      <c r="S13" s="1" t="e">
        <v>#DIV/0!</v>
      </c>
    </row>
    <row r="14" spans="1:19" ht="23.25" customHeight="1">
      <c r="A14" s="26" t="s">
        <v>22</v>
      </c>
      <c r="B14" s="8" t="s">
        <v>23</v>
      </c>
      <c r="C14" s="35">
        <v>24082</v>
      </c>
      <c r="D14" s="42">
        <v>25779</v>
      </c>
      <c r="E14" s="36">
        <v>7.0467569138775845</v>
      </c>
      <c r="F14" s="35">
        <v>14138</v>
      </c>
      <c r="G14" s="37">
        <v>58.707748525869945</v>
      </c>
      <c r="H14" s="42">
        <v>13686</v>
      </c>
      <c r="I14" s="37">
        <v>53.08972419411148</v>
      </c>
      <c r="J14" s="35">
        <v>11612</v>
      </c>
      <c r="K14" s="42">
        <v>11289</v>
      </c>
      <c r="L14" s="35">
        <v>10184</v>
      </c>
      <c r="M14" s="42">
        <v>10014</v>
      </c>
      <c r="N14" s="4">
        <f t="shared" si="0"/>
        <v>1697</v>
      </c>
      <c r="O14" s="1">
        <f t="shared" si="1"/>
        <v>7.0467569138775845</v>
      </c>
      <c r="P14" s="3">
        <f t="shared" si="2"/>
        <v>58.707748525869945</v>
      </c>
      <c r="Q14" s="1">
        <f t="shared" si="3"/>
        <v>53.08972419411148</v>
      </c>
      <c r="R14" s="1" t="e">
        <v>#DIV/0!</v>
      </c>
      <c r="S14" s="1" t="e">
        <v>#DIV/0!</v>
      </c>
    </row>
    <row r="15" spans="1:19" ht="18.75" customHeight="1">
      <c r="A15" s="26" t="s">
        <v>24</v>
      </c>
      <c r="B15" s="8" t="s">
        <v>25</v>
      </c>
      <c r="C15" s="35">
        <v>388</v>
      </c>
      <c r="D15" s="42">
        <v>356</v>
      </c>
      <c r="E15" s="36">
        <v>-8.24742268041237</v>
      </c>
      <c r="F15" s="35">
        <v>157</v>
      </c>
      <c r="G15" s="37">
        <v>40.4639175257732</v>
      </c>
      <c r="H15" s="42">
        <v>115</v>
      </c>
      <c r="I15" s="37">
        <v>32.30337078651685</v>
      </c>
      <c r="J15" s="35">
        <v>101</v>
      </c>
      <c r="K15" s="42">
        <v>68</v>
      </c>
      <c r="L15" s="35">
        <v>73</v>
      </c>
      <c r="M15" s="42">
        <v>42</v>
      </c>
      <c r="N15" s="4">
        <f t="shared" si="0"/>
        <v>-32</v>
      </c>
      <c r="O15" s="1">
        <f t="shared" si="1"/>
        <v>-8.24742268041237</v>
      </c>
      <c r="P15" s="3">
        <f t="shared" si="2"/>
        <v>40.4639175257732</v>
      </c>
      <c r="Q15" s="1">
        <f t="shared" si="3"/>
        <v>32.30337078651685</v>
      </c>
      <c r="R15" s="1" t="e">
        <v>#DIV/0!</v>
      </c>
      <c r="S15" s="1" t="e">
        <v>#DIV/0!</v>
      </c>
    </row>
    <row r="16" spans="1:19" ht="19.5" customHeight="1">
      <c r="A16" s="26" t="s">
        <v>26</v>
      </c>
      <c r="B16" s="8" t="s">
        <v>27</v>
      </c>
      <c r="C16" s="35">
        <v>166184</v>
      </c>
      <c r="D16" s="42">
        <v>161393</v>
      </c>
      <c r="E16" s="36">
        <v>-2.8829490203629713</v>
      </c>
      <c r="F16" s="35">
        <v>104089</v>
      </c>
      <c r="G16" s="37">
        <v>62.63479035286189</v>
      </c>
      <c r="H16" s="42">
        <v>93787</v>
      </c>
      <c r="I16" s="37">
        <v>58.11094657141264</v>
      </c>
      <c r="J16" s="35">
        <v>90071</v>
      </c>
      <c r="K16" s="42">
        <v>83334</v>
      </c>
      <c r="L16" s="35">
        <v>82628</v>
      </c>
      <c r="M16" s="42">
        <v>77558</v>
      </c>
      <c r="N16" s="4">
        <f t="shared" si="0"/>
        <v>-4791</v>
      </c>
      <c r="O16" s="1">
        <f t="shared" si="1"/>
        <v>-2.8829490203629713</v>
      </c>
      <c r="P16" s="3">
        <f t="shared" si="2"/>
        <v>62.63479035286189</v>
      </c>
      <c r="Q16" s="1">
        <f t="shared" si="3"/>
        <v>58.11094657141264</v>
      </c>
      <c r="R16" s="1" t="e">
        <v>#DIV/0!</v>
      </c>
      <c r="S16" s="1" t="e">
        <v>#DIV/0!</v>
      </c>
    </row>
    <row r="17" spans="1:19" ht="23.25" customHeight="1">
      <c r="A17" s="26" t="s">
        <v>28</v>
      </c>
      <c r="B17" s="8" t="s">
        <v>29</v>
      </c>
      <c r="C17" s="35">
        <v>16233</v>
      </c>
      <c r="D17" s="42">
        <v>19808</v>
      </c>
      <c r="E17" s="36">
        <v>22.02303948746381</v>
      </c>
      <c r="F17" s="35">
        <v>8583</v>
      </c>
      <c r="G17" s="37">
        <v>52.87377564221031</v>
      </c>
      <c r="H17" s="42">
        <v>9240</v>
      </c>
      <c r="I17" s="37">
        <v>46.647819063004846</v>
      </c>
      <c r="J17" s="35">
        <v>6822</v>
      </c>
      <c r="K17" s="42">
        <v>7352</v>
      </c>
      <c r="L17" s="35">
        <v>5543</v>
      </c>
      <c r="M17" s="42">
        <v>5900</v>
      </c>
      <c r="N17" s="4">
        <f t="shared" si="0"/>
        <v>3575</v>
      </c>
      <c r="O17" s="1">
        <f t="shared" si="1"/>
        <v>22.02303948746381</v>
      </c>
      <c r="P17" s="3">
        <f t="shared" si="2"/>
        <v>52.87377564221031</v>
      </c>
      <c r="Q17" s="1">
        <f t="shared" si="3"/>
        <v>46.647819063004846</v>
      </c>
      <c r="R17" s="1" t="e">
        <v>#DIV/0!</v>
      </c>
      <c r="S17" s="1" t="e">
        <v>#DIV/0!</v>
      </c>
    </row>
    <row r="18" spans="1:19" ht="36.75" customHeight="1">
      <c r="A18" s="26" t="s">
        <v>30</v>
      </c>
      <c r="B18" s="9" t="s">
        <v>31</v>
      </c>
      <c r="C18" s="35">
        <v>2307</v>
      </c>
      <c r="D18" s="42">
        <v>2160</v>
      </c>
      <c r="E18" s="36">
        <v>-6.371911573472041</v>
      </c>
      <c r="F18" s="35">
        <v>1387</v>
      </c>
      <c r="G18" s="37">
        <v>60.12136974425661</v>
      </c>
      <c r="H18" s="42">
        <v>1144</v>
      </c>
      <c r="I18" s="37">
        <v>52.96296296296296</v>
      </c>
      <c r="J18" s="35">
        <v>1125</v>
      </c>
      <c r="K18" s="42">
        <v>911</v>
      </c>
      <c r="L18" s="35">
        <v>1044</v>
      </c>
      <c r="M18" s="42">
        <v>835</v>
      </c>
      <c r="N18" s="4">
        <f t="shared" si="0"/>
        <v>-147</v>
      </c>
      <c r="O18" s="1">
        <f t="shared" si="1"/>
        <v>-6.371911573472041</v>
      </c>
      <c r="P18" s="3">
        <f t="shared" si="2"/>
        <v>60.12136974425661</v>
      </c>
      <c r="Q18" s="1">
        <f t="shared" si="3"/>
        <v>52.96296296296296</v>
      </c>
      <c r="R18" s="1" t="e">
        <v>#DIV/0!</v>
      </c>
      <c r="S18" s="1" t="e">
        <v>#DIV/0!</v>
      </c>
    </row>
    <row r="19" spans="1:19" ht="49.5" customHeight="1">
      <c r="A19" s="26" t="s">
        <v>32</v>
      </c>
      <c r="B19" s="9" t="s">
        <v>33</v>
      </c>
      <c r="C19" s="35">
        <v>767</v>
      </c>
      <c r="D19" s="42">
        <v>801</v>
      </c>
      <c r="E19" s="36">
        <v>4.432855280312907</v>
      </c>
      <c r="F19" s="35">
        <v>435</v>
      </c>
      <c r="G19" s="37">
        <v>56.714471968709255</v>
      </c>
      <c r="H19" s="42">
        <v>381</v>
      </c>
      <c r="I19" s="37">
        <v>47.56554307116105</v>
      </c>
      <c r="J19" s="35">
        <v>338</v>
      </c>
      <c r="K19" s="42">
        <v>305</v>
      </c>
      <c r="L19" s="35">
        <v>287</v>
      </c>
      <c r="M19" s="42">
        <v>264</v>
      </c>
      <c r="N19" s="4">
        <f t="shared" si="0"/>
        <v>34</v>
      </c>
      <c r="O19" s="1">
        <f t="shared" si="1"/>
        <v>4.432855280312907</v>
      </c>
      <c r="P19" s="3">
        <f t="shared" si="2"/>
        <v>56.714471968709255</v>
      </c>
      <c r="Q19" s="1">
        <f t="shared" si="3"/>
        <v>47.56554307116105</v>
      </c>
      <c r="R19" s="1" t="e">
        <v>#DIV/0!</v>
      </c>
      <c r="S19" s="1" t="e">
        <v>#DIV/0!</v>
      </c>
    </row>
    <row r="20" spans="1:19" ht="23.25" customHeight="1">
      <c r="A20" s="26" t="s">
        <v>34</v>
      </c>
      <c r="B20" s="9" t="s">
        <v>35</v>
      </c>
      <c r="C20" s="35">
        <v>429</v>
      </c>
      <c r="D20" s="42">
        <v>569</v>
      </c>
      <c r="E20" s="36">
        <v>32.634032634032636</v>
      </c>
      <c r="F20" s="35">
        <v>197</v>
      </c>
      <c r="G20" s="37">
        <v>45.92074592074592</v>
      </c>
      <c r="H20" s="42">
        <v>218</v>
      </c>
      <c r="I20" s="37">
        <v>38.3128295254833</v>
      </c>
      <c r="J20" s="35">
        <v>135</v>
      </c>
      <c r="K20" s="42">
        <v>162</v>
      </c>
      <c r="L20" s="35">
        <v>75</v>
      </c>
      <c r="M20" s="42">
        <v>98</v>
      </c>
      <c r="N20" s="4">
        <f t="shared" si="0"/>
        <v>140</v>
      </c>
      <c r="O20" s="1">
        <f t="shared" si="1"/>
        <v>32.634032634032636</v>
      </c>
      <c r="P20" s="3">
        <f t="shared" si="2"/>
        <v>45.92074592074592</v>
      </c>
      <c r="Q20" s="1">
        <f t="shared" si="3"/>
        <v>38.3128295254833</v>
      </c>
      <c r="R20" s="1" t="e">
        <v>#DIV/0!</v>
      </c>
      <c r="S20" s="1" t="e">
        <v>#DIV/0!</v>
      </c>
    </row>
    <row r="21" spans="1:19" ht="15.75" customHeight="1">
      <c r="A21" s="26" t="s">
        <v>36</v>
      </c>
      <c r="B21" s="8" t="s">
        <v>37</v>
      </c>
      <c r="C21" s="35">
        <v>40596</v>
      </c>
      <c r="D21" s="42">
        <v>42968</v>
      </c>
      <c r="E21" s="36">
        <v>5.842940191151838</v>
      </c>
      <c r="F21" s="35">
        <v>30550</v>
      </c>
      <c r="G21" s="37">
        <v>75.25371957828358</v>
      </c>
      <c r="H21" s="42">
        <v>30724</v>
      </c>
      <c r="I21" s="37">
        <v>71.504375349097</v>
      </c>
      <c r="J21" s="35">
        <v>28226</v>
      </c>
      <c r="K21" s="42">
        <v>28380</v>
      </c>
      <c r="L21" s="35">
        <v>26938</v>
      </c>
      <c r="M21" s="42">
        <v>27054</v>
      </c>
      <c r="N21" s="4">
        <f t="shared" si="0"/>
        <v>2372</v>
      </c>
      <c r="O21" s="1">
        <f t="shared" si="1"/>
        <v>5.842940191151838</v>
      </c>
      <c r="P21" s="3">
        <f t="shared" si="2"/>
        <v>75.25371957828358</v>
      </c>
      <c r="Q21" s="1">
        <f t="shared" si="3"/>
        <v>71.504375349097</v>
      </c>
      <c r="R21" s="1" t="e">
        <v>#DIV/0!</v>
      </c>
      <c r="S21" s="1" t="e">
        <v>#DIV/0!</v>
      </c>
    </row>
    <row r="22" spans="1:19" ht="27" customHeight="1">
      <c r="A22" s="26" t="s">
        <v>38</v>
      </c>
      <c r="B22" s="8" t="s">
        <v>39</v>
      </c>
      <c r="C22" s="35">
        <v>1714</v>
      </c>
      <c r="D22" s="42">
        <v>1734</v>
      </c>
      <c r="E22" s="36">
        <v>1.1668611435239207</v>
      </c>
      <c r="F22" s="35">
        <v>794</v>
      </c>
      <c r="G22" s="37">
        <v>46.32438739789965</v>
      </c>
      <c r="H22" s="42">
        <v>680</v>
      </c>
      <c r="I22" s="37">
        <v>39.21568627450981</v>
      </c>
      <c r="J22" s="35">
        <v>544</v>
      </c>
      <c r="K22" s="42">
        <v>453</v>
      </c>
      <c r="L22" s="35">
        <v>234</v>
      </c>
      <c r="M22" s="42">
        <v>189</v>
      </c>
      <c r="N22" s="4">
        <f t="shared" si="0"/>
        <v>20</v>
      </c>
      <c r="O22" s="1">
        <f t="shared" si="1"/>
        <v>1.1668611435239207</v>
      </c>
      <c r="P22" s="3">
        <f t="shared" si="2"/>
        <v>46.32438739789965</v>
      </c>
      <c r="Q22" s="1">
        <f t="shared" si="3"/>
        <v>39.21568627450981</v>
      </c>
      <c r="R22" s="1" t="e">
        <v>#DIV/0!</v>
      </c>
      <c r="S22" s="1" t="e">
        <v>#DIV/0!</v>
      </c>
    </row>
    <row r="23" spans="1:19" ht="25.5" customHeight="1">
      <c r="A23" s="26" t="s">
        <v>40</v>
      </c>
      <c r="B23" s="9" t="s">
        <v>41</v>
      </c>
      <c r="C23" s="35">
        <v>214</v>
      </c>
      <c r="D23" s="42">
        <v>240</v>
      </c>
      <c r="E23" s="36">
        <v>12.149532710280374</v>
      </c>
      <c r="F23" s="35">
        <v>99</v>
      </c>
      <c r="G23" s="37">
        <v>46.26168224299065</v>
      </c>
      <c r="H23" s="42">
        <v>90</v>
      </c>
      <c r="I23" s="37">
        <v>37.5</v>
      </c>
      <c r="J23" s="35">
        <v>62</v>
      </c>
      <c r="K23" s="42">
        <v>67</v>
      </c>
      <c r="L23" s="35">
        <v>28</v>
      </c>
      <c r="M23" s="42">
        <v>32</v>
      </c>
      <c r="N23" s="4">
        <f t="shared" si="0"/>
        <v>26</v>
      </c>
      <c r="O23" s="1">
        <f t="shared" si="1"/>
        <v>12.149532710280374</v>
      </c>
      <c r="P23" s="3">
        <f t="shared" si="2"/>
        <v>46.26168224299065</v>
      </c>
      <c r="Q23" s="1">
        <f t="shared" si="3"/>
        <v>37.5</v>
      </c>
      <c r="R23" s="1" t="e">
        <v>#DIV/0!</v>
      </c>
      <c r="S23" s="1" t="e">
        <v>#DIV/0!</v>
      </c>
    </row>
    <row r="24" spans="1:19" ht="21.75" customHeight="1">
      <c r="A24" s="26" t="s">
        <v>42</v>
      </c>
      <c r="B24" s="8" t="s">
        <v>43</v>
      </c>
      <c r="C24" s="35">
        <v>23321</v>
      </c>
      <c r="D24" s="42">
        <v>24015</v>
      </c>
      <c r="E24" s="36">
        <v>2.9758586681531667</v>
      </c>
      <c r="F24" s="35">
        <v>14315</v>
      </c>
      <c r="G24" s="37">
        <v>61.38244500664637</v>
      </c>
      <c r="H24" s="42">
        <v>13537</v>
      </c>
      <c r="I24" s="37">
        <v>56.36893608161566</v>
      </c>
      <c r="J24" s="35">
        <v>11902</v>
      </c>
      <c r="K24" s="42">
        <v>11410</v>
      </c>
      <c r="L24" s="35">
        <v>10507</v>
      </c>
      <c r="M24" s="42">
        <v>10264</v>
      </c>
      <c r="N24" s="4">
        <f t="shared" si="0"/>
        <v>694</v>
      </c>
      <c r="O24" s="1">
        <f t="shared" si="1"/>
        <v>2.9758586681531667</v>
      </c>
      <c r="P24" s="3">
        <f t="shared" si="2"/>
        <v>61.38244500664637</v>
      </c>
      <c r="Q24" s="1">
        <f t="shared" si="3"/>
        <v>56.36893608161566</v>
      </c>
      <c r="R24" s="1" t="e">
        <v>#DIV/0!</v>
      </c>
      <c r="S24" s="1" t="e">
        <v>#DIV/0!</v>
      </c>
    </row>
    <row r="25" spans="1:19" ht="23.25" customHeight="1">
      <c r="A25" s="26" t="s">
        <v>44</v>
      </c>
      <c r="B25" s="8" t="s">
        <v>45</v>
      </c>
      <c r="C25" s="35">
        <v>11013</v>
      </c>
      <c r="D25" s="42">
        <v>11724</v>
      </c>
      <c r="E25" s="36">
        <v>6.45600653772814</v>
      </c>
      <c r="F25" s="35">
        <v>5086</v>
      </c>
      <c r="G25" s="37">
        <v>46.18178516298919</v>
      </c>
      <c r="H25" s="42">
        <v>4889</v>
      </c>
      <c r="I25" s="37">
        <v>41.700784715114295</v>
      </c>
      <c r="J25" s="35">
        <v>3806</v>
      </c>
      <c r="K25" s="42">
        <v>3779</v>
      </c>
      <c r="L25" s="35">
        <v>2872</v>
      </c>
      <c r="M25" s="42">
        <v>2916</v>
      </c>
      <c r="N25" s="4">
        <f t="shared" si="0"/>
        <v>711</v>
      </c>
      <c r="O25" s="1">
        <f t="shared" si="1"/>
        <v>6.45600653772814</v>
      </c>
      <c r="P25" s="3">
        <f t="shared" si="2"/>
        <v>46.18178516298919</v>
      </c>
      <c r="Q25" s="1">
        <f t="shared" si="3"/>
        <v>41.700784715114295</v>
      </c>
      <c r="R25" s="1" t="e">
        <v>#DIV/0!</v>
      </c>
      <c r="S25" s="1" t="e">
        <v>#DIV/0!</v>
      </c>
    </row>
    <row r="26" spans="1:19" ht="18.75" customHeight="1">
      <c r="A26" s="26" t="s">
        <v>46</v>
      </c>
      <c r="B26" s="8" t="s">
        <v>47</v>
      </c>
      <c r="C26" s="35">
        <v>122800</v>
      </c>
      <c r="D26" s="42">
        <v>130348</v>
      </c>
      <c r="E26" s="36">
        <v>6.14657980456026</v>
      </c>
      <c r="F26" s="35">
        <v>93006</v>
      </c>
      <c r="G26" s="37">
        <v>75.73778501628665</v>
      </c>
      <c r="H26" s="42">
        <v>93534</v>
      </c>
      <c r="I26" s="37">
        <v>71.75714241875595</v>
      </c>
      <c r="J26" s="35">
        <v>81560</v>
      </c>
      <c r="K26" s="42">
        <v>82340</v>
      </c>
      <c r="L26" s="35">
        <v>79754</v>
      </c>
      <c r="M26" s="42">
        <v>80664</v>
      </c>
      <c r="N26" s="4">
        <f t="shared" si="0"/>
        <v>7548</v>
      </c>
      <c r="O26" s="1">
        <f t="shared" si="1"/>
        <v>6.14657980456026</v>
      </c>
      <c r="P26" s="3">
        <f t="shared" si="2"/>
        <v>75.73778501628665</v>
      </c>
      <c r="Q26" s="1">
        <f t="shared" si="3"/>
        <v>71.75714241875595</v>
      </c>
      <c r="R26" s="1" t="e">
        <v>#DIV/0!</v>
      </c>
      <c r="S26" s="1" t="e">
        <v>#DIV/0!</v>
      </c>
    </row>
    <row r="27" spans="1:19" ht="26.25" customHeight="1">
      <c r="A27" s="26" t="s">
        <v>48</v>
      </c>
      <c r="B27" s="8" t="s">
        <v>49</v>
      </c>
      <c r="C27" s="35">
        <v>12507</v>
      </c>
      <c r="D27" s="42">
        <v>11007</v>
      </c>
      <c r="E27" s="36">
        <v>-11.993283761093787</v>
      </c>
      <c r="F27" s="35">
        <v>7964</v>
      </c>
      <c r="G27" s="37">
        <v>63.67634124890061</v>
      </c>
      <c r="H27" s="42">
        <v>5839</v>
      </c>
      <c r="I27" s="37">
        <v>53.04806032524757</v>
      </c>
      <c r="J27" s="35">
        <v>6290</v>
      </c>
      <c r="K27" s="42">
        <v>4274</v>
      </c>
      <c r="L27" s="35">
        <v>4923</v>
      </c>
      <c r="M27" s="42">
        <v>3087</v>
      </c>
      <c r="N27" s="4">
        <f t="shared" si="0"/>
        <v>-1500</v>
      </c>
      <c r="O27" s="1">
        <f t="shared" si="1"/>
        <v>-11.993283761093787</v>
      </c>
      <c r="P27" s="3">
        <f t="shared" si="2"/>
        <v>63.67634124890061</v>
      </c>
      <c r="Q27" s="1">
        <f t="shared" si="3"/>
        <v>53.04806032524757</v>
      </c>
      <c r="R27" s="1" t="e">
        <v>#DIV/0!</v>
      </c>
      <c r="S27" s="1" t="e">
        <v>#DIV/0!</v>
      </c>
    </row>
    <row r="28" spans="1:19" ht="28.5" customHeight="1">
      <c r="A28" s="26" t="s">
        <v>50</v>
      </c>
      <c r="B28" s="5" t="s">
        <v>51</v>
      </c>
      <c r="C28" s="35">
        <v>4986</v>
      </c>
      <c r="D28" s="42">
        <v>4742</v>
      </c>
      <c r="E28" s="36">
        <v>-4.893702366626554</v>
      </c>
      <c r="F28" s="35">
        <v>2783</v>
      </c>
      <c r="G28" s="37">
        <v>55.8162855996791</v>
      </c>
      <c r="H28" s="42">
        <v>2017</v>
      </c>
      <c r="I28" s="37">
        <v>42.53479544495993</v>
      </c>
      <c r="J28" s="35">
        <v>1977</v>
      </c>
      <c r="K28" s="42">
        <v>1422</v>
      </c>
      <c r="L28" s="35">
        <v>1202</v>
      </c>
      <c r="M28" s="42">
        <v>841</v>
      </c>
      <c r="N28" s="4">
        <f t="shared" si="0"/>
        <v>-244</v>
      </c>
      <c r="O28" s="1">
        <f t="shared" si="1"/>
        <v>-4.893702366626554</v>
      </c>
      <c r="P28" s="3">
        <f t="shared" si="2"/>
        <v>55.8162855996791</v>
      </c>
      <c r="Q28" s="1">
        <f t="shared" si="3"/>
        <v>42.53479544495993</v>
      </c>
      <c r="R28" s="1" t="e">
        <v>#DIV/0!</v>
      </c>
      <c r="S28" s="1" t="e">
        <v>#DIV/0!</v>
      </c>
    </row>
    <row r="29" spans="1:17" ht="27.75" customHeight="1">
      <c r="A29" s="26" t="s">
        <v>52</v>
      </c>
      <c r="B29" s="5" t="s">
        <v>53</v>
      </c>
      <c r="C29" s="35">
        <v>38902</v>
      </c>
      <c r="D29" s="42">
        <v>40714</v>
      </c>
      <c r="E29" s="43">
        <v>0</v>
      </c>
      <c r="F29" s="35">
        <v>31150</v>
      </c>
      <c r="G29" s="37">
        <v>80.07300395866537</v>
      </c>
      <c r="H29" s="42">
        <v>30577</v>
      </c>
      <c r="I29" s="37">
        <v>75.10193053986343</v>
      </c>
      <c r="J29" s="35">
        <v>27613</v>
      </c>
      <c r="K29" s="42">
        <v>27192</v>
      </c>
      <c r="L29" s="35">
        <v>26959</v>
      </c>
      <c r="M29" s="42">
        <v>26566</v>
      </c>
      <c r="N29" s="4">
        <f t="shared" si="0"/>
        <v>1812</v>
      </c>
      <c r="O29" s="1">
        <f t="shared" si="1"/>
        <v>4.657858207804226</v>
      </c>
      <c r="P29" s="3">
        <f t="shared" si="2"/>
        <v>80.07300395866537</v>
      </c>
      <c r="Q29" s="1">
        <f t="shared" si="3"/>
        <v>75.10193053986343</v>
      </c>
    </row>
    <row r="30" spans="1:19" ht="19.5" customHeight="1">
      <c r="A30" s="26" t="s">
        <v>54</v>
      </c>
      <c r="B30" s="5" t="s">
        <v>55</v>
      </c>
      <c r="C30" s="35">
        <v>971</v>
      </c>
      <c r="D30" s="42">
        <v>1074</v>
      </c>
      <c r="E30" s="36">
        <v>10.607621009268795</v>
      </c>
      <c r="F30" s="35">
        <v>565</v>
      </c>
      <c r="G30" s="37">
        <v>58.18743563336766</v>
      </c>
      <c r="H30" s="42">
        <v>583</v>
      </c>
      <c r="I30" s="37">
        <v>54.283054003724395</v>
      </c>
      <c r="J30" s="35">
        <v>425</v>
      </c>
      <c r="K30" s="42">
        <v>460</v>
      </c>
      <c r="L30" s="35">
        <v>397</v>
      </c>
      <c r="M30" s="42">
        <v>431</v>
      </c>
      <c r="N30" s="4">
        <f t="shared" si="0"/>
        <v>103</v>
      </c>
      <c r="O30" s="1">
        <f t="shared" si="1"/>
        <v>10.607621009268795</v>
      </c>
      <c r="P30" s="3">
        <f t="shared" si="2"/>
        <v>58.18743563336766</v>
      </c>
      <c r="Q30" s="1">
        <f t="shared" si="3"/>
        <v>54.283054003724395</v>
      </c>
      <c r="R30" s="1" t="e">
        <v>#DIV/0!</v>
      </c>
      <c r="S30" s="1" t="e">
        <v>#DIV/0!</v>
      </c>
    </row>
    <row r="31" spans="1:19" ht="18.75" customHeight="1">
      <c r="A31" s="26" t="s">
        <v>56</v>
      </c>
      <c r="B31" s="5" t="s">
        <v>57</v>
      </c>
      <c r="C31" s="35">
        <v>11281</v>
      </c>
      <c r="D31" s="35">
        <v>9836</v>
      </c>
      <c r="E31" s="36">
        <v>-12.809148125166208</v>
      </c>
      <c r="F31" s="35">
        <v>8572</v>
      </c>
      <c r="G31" s="37">
        <v>75.98617143870224</v>
      </c>
      <c r="H31" s="42">
        <v>6992</v>
      </c>
      <c r="I31" s="37">
        <v>71.08580723871492</v>
      </c>
      <c r="J31" s="35">
        <v>7816</v>
      </c>
      <c r="K31" s="42">
        <v>6299</v>
      </c>
      <c r="L31" s="35">
        <v>4380</v>
      </c>
      <c r="M31" s="42">
        <v>3243</v>
      </c>
      <c r="N31" s="4">
        <f t="shared" si="0"/>
        <v>-1445</v>
      </c>
      <c r="O31" s="1">
        <f t="shared" si="1"/>
        <v>-12.809148125166208</v>
      </c>
      <c r="P31" s="3">
        <f t="shared" si="2"/>
        <v>75.98617143870224</v>
      </c>
      <c r="Q31" s="1">
        <f t="shared" si="3"/>
        <v>71.08580723871492</v>
      </c>
      <c r="R31" s="1" t="e">
        <v>#DIV/0!</v>
      </c>
      <c r="S31" s="1" t="e">
        <v>#DIV/0!</v>
      </c>
    </row>
    <row r="32" spans="1:19" ht="27.75" customHeight="1">
      <c r="A32" s="26" t="s">
        <v>58</v>
      </c>
      <c r="B32" s="6" t="s">
        <v>59</v>
      </c>
      <c r="C32" s="35">
        <v>1429</v>
      </c>
      <c r="D32" s="35">
        <v>741</v>
      </c>
      <c r="E32" s="36">
        <v>-48.14555633310007</v>
      </c>
      <c r="F32" s="35">
        <v>1253</v>
      </c>
      <c r="G32" s="37">
        <v>87.68369489153254</v>
      </c>
      <c r="H32" s="42">
        <v>644</v>
      </c>
      <c r="I32" s="37">
        <v>86.90958164642375</v>
      </c>
      <c r="J32" s="35">
        <v>1038</v>
      </c>
      <c r="K32" s="42">
        <v>505</v>
      </c>
      <c r="L32" s="35">
        <v>599</v>
      </c>
      <c r="M32" s="42">
        <v>327</v>
      </c>
      <c r="N32" s="4">
        <f t="shared" si="0"/>
        <v>-688</v>
      </c>
      <c r="O32" s="1">
        <f t="shared" si="1"/>
        <v>-48.14555633310007</v>
      </c>
      <c r="P32" s="3">
        <f t="shared" si="2"/>
        <v>87.68369489153254</v>
      </c>
      <c r="Q32" s="1">
        <f t="shared" si="3"/>
        <v>86.90958164642375</v>
      </c>
      <c r="R32" s="1" t="e">
        <v>#DIV/0!</v>
      </c>
      <c r="S32" s="1" t="e">
        <v>#DIV/0!</v>
      </c>
    </row>
    <row r="33" spans="1:19" ht="17.25" customHeight="1">
      <c r="A33" s="28" t="s">
        <v>60</v>
      </c>
      <c r="B33" s="6" t="s">
        <v>61</v>
      </c>
      <c r="C33" s="35">
        <v>47813</v>
      </c>
      <c r="D33" s="42">
        <v>53452</v>
      </c>
      <c r="E33" s="36">
        <v>11.793863593583335</v>
      </c>
      <c r="F33" s="35">
        <v>39519</v>
      </c>
      <c r="G33" s="37">
        <v>82.6532532993119</v>
      </c>
      <c r="H33" s="42">
        <v>43471</v>
      </c>
      <c r="I33" s="37">
        <v>81.32717204220609</v>
      </c>
      <c r="J33" s="35">
        <v>31638</v>
      </c>
      <c r="K33" s="42">
        <v>35547</v>
      </c>
      <c r="L33" s="35">
        <v>31114</v>
      </c>
      <c r="M33" s="42">
        <v>34974</v>
      </c>
      <c r="N33" s="4">
        <f t="shared" si="0"/>
        <v>5639</v>
      </c>
      <c r="O33" s="1">
        <f t="shared" si="1"/>
        <v>11.793863593583335</v>
      </c>
      <c r="P33" s="3">
        <f t="shared" si="2"/>
        <v>82.6532532993119</v>
      </c>
      <c r="Q33" s="1">
        <f t="shared" si="3"/>
        <v>81.32717204220609</v>
      </c>
      <c r="R33" s="1" t="e">
        <v>#DIV/0!</v>
      </c>
      <c r="S33" s="1" t="e">
        <v>#DIV/0!</v>
      </c>
    </row>
    <row r="34" spans="1:19" ht="37.5" customHeight="1">
      <c r="A34" s="28"/>
      <c r="B34" s="53" t="s">
        <v>14</v>
      </c>
      <c r="C34" s="44">
        <v>7.0955907996099965</v>
      </c>
      <c r="D34" s="44">
        <v>7.830842549550751</v>
      </c>
      <c r="E34" s="38" t="s">
        <v>15</v>
      </c>
      <c r="F34" s="37">
        <v>8.472436015624666</v>
      </c>
      <c r="G34" s="37" t="s">
        <v>15</v>
      </c>
      <c r="H34" s="45">
        <v>9.83918608467345</v>
      </c>
      <c r="I34" s="39" t="s">
        <v>15</v>
      </c>
      <c r="J34" s="37">
        <v>8.75397398544048</v>
      </c>
      <c r="K34" s="37">
        <v>10.246454514008994</v>
      </c>
      <c r="L34" s="44">
        <v>9.68776465899467</v>
      </c>
      <c r="M34" s="44">
        <v>11.20555696174142</v>
      </c>
      <c r="N34" s="4">
        <f t="shared" si="0"/>
        <v>0.7352517499407547</v>
      </c>
      <c r="O34" s="1">
        <f t="shared" si="1"/>
        <v>10.362093456420391</v>
      </c>
      <c r="P34" s="3">
        <f t="shared" si="2"/>
        <v>119.4042364462498</v>
      </c>
      <c r="Q34" s="1">
        <f t="shared" si="3"/>
        <v>125.64658301344491</v>
      </c>
      <c r="R34" s="1" t="e">
        <v>#DIV/0!</v>
      </c>
      <c r="S34" s="1" t="e">
        <v>#DIV/0!</v>
      </c>
    </row>
    <row r="35" spans="1:19" ht="18.75" customHeight="1">
      <c r="A35" s="26" t="s">
        <v>62</v>
      </c>
      <c r="B35" s="6" t="s">
        <v>63</v>
      </c>
      <c r="C35" s="35">
        <v>40738</v>
      </c>
      <c r="D35" s="42">
        <v>45825</v>
      </c>
      <c r="E35" s="36">
        <v>12.487112769404487</v>
      </c>
      <c r="F35" s="35">
        <v>34206</v>
      </c>
      <c r="G35" s="37">
        <v>83.96583042859247</v>
      </c>
      <c r="H35" s="46">
        <v>37941</v>
      </c>
      <c r="I35" s="37">
        <v>82.79541734860884</v>
      </c>
      <c r="J35" s="35">
        <v>31638</v>
      </c>
      <c r="K35" s="46">
        <v>35547</v>
      </c>
      <c r="L35" s="35">
        <v>31114</v>
      </c>
      <c r="M35" s="42">
        <v>34974</v>
      </c>
      <c r="N35" s="4">
        <f t="shared" si="0"/>
        <v>5087</v>
      </c>
      <c r="O35" s="1">
        <f t="shared" si="1"/>
        <v>12.487112769404487</v>
      </c>
      <c r="P35" s="3">
        <f t="shared" si="2"/>
        <v>83.96583042859247</v>
      </c>
      <c r="Q35" s="1">
        <f t="shared" si="3"/>
        <v>82.79541734860884</v>
      </c>
      <c r="R35" s="1" t="e">
        <v>#DIV/0!</v>
      </c>
      <c r="S35" s="1" t="e">
        <v>#DIV/0!</v>
      </c>
    </row>
    <row r="36" spans="1:19" ht="45.75" customHeight="1">
      <c r="A36" s="26" t="s">
        <v>64</v>
      </c>
      <c r="B36" s="10" t="s">
        <v>65</v>
      </c>
      <c r="C36" s="35">
        <v>1732</v>
      </c>
      <c r="D36" s="42">
        <v>1623</v>
      </c>
      <c r="E36" s="36">
        <v>-6.293302540415705</v>
      </c>
      <c r="F36" s="35">
        <v>1091</v>
      </c>
      <c r="G36" s="37">
        <v>62.99076212471132</v>
      </c>
      <c r="H36" s="46">
        <v>950</v>
      </c>
      <c r="I36" s="37">
        <v>58.533579790511396</v>
      </c>
      <c r="J36" s="47">
        <v>694</v>
      </c>
      <c r="K36" s="48">
        <v>579</v>
      </c>
      <c r="L36" s="47">
        <v>170</v>
      </c>
      <c r="M36" s="42">
        <v>143</v>
      </c>
      <c r="N36" s="4">
        <f t="shared" si="0"/>
        <v>-109</v>
      </c>
      <c r="O36" s="1">
        <f t="shared" si="1"/>
        <v>-6.293302540415705</v>
      </c>
      <c r="P36" s="3">
        <f t="shared" si="2"/>
        <v>62.99076212471132</v>
      </c>
      <c r="Q36" s="1">
        <f t="shared" si="3"/>
        <v>58.533579790511396</v>
      </c>
      <c r="R36" s="1" t="e">
        <v>#DIV/0!</v>
      </c>
      <c r="S36" s="1" t="e">
        <v>#DIV/0!</v>
      </c>
    </row>
    <row r="37" spans="1:19" ht="30" customHeight="1">
      <c r="A37" s="26" t="s">
        <v>66</v>
      </c>
      <c r="B37" s="6" t="s">
        <v>67</v>
      </c>
      <c r="C37" s="35">
        <v>35480</v>
      </c>
      <c r="D37" s="42">
        <v>32875</v>
      </c>
      <c r="E37" s="36">
        <v>-7.342164599774521</v>
      </c>
      <c r="F37" s="35">
        <v>30410</v>
      </c>
      <c r="G37" s="37">
        <v>85.71025930101466</v>
      </c>
      <c r="H37" s="46">
        <v>26224</v>
      </c>
      <c r="I37" s="37">
        <v>79.76882129277567</v>
      </c>
      <c r="J37" s="35">
        <v>28681</v>
      </c>
      <c r="K37" s="46">
        <v>24721</v>
      </c>
      <c r="L37" s="35">
        <v>18376</v>
      </c>
      <c r="M37" s="42">
        <v>16563</v>
      </c>
      <c r="N37" s="4">
        <f t="shared" si="0"/>
        <v>-2605</v>
      </c>
      <c r="O37" s="1">
        <f t="shared" si="1"/>
        <v>-7.342164599774521</v>
      </c>
      <c r="P37" s="3">
        <f t="shared" si="2"/>
        <v>85.71025930101466</v>
      </c>
      <c r="Q37" s="1">
        <f t="shared" si="3"/>
        <v>79.76882129277567</v>
      </c>
      <c r="R37" s="1" t="e">
        <v>#DIV/0!</v>
      </c>
      <c r="S37" s="1" t="e">
        <v>#DIV/0!</v>
      </c>
    </row>
    <row r="38" spans="1:19" ht="45" customHeight="1">
      <c r="A38" s="26" t="s">
        <v>68</v>
      </c>
      <c r="B38" s="11" t="s">
        <v>69</v>
      </c>
      <c r="C38" s="35">
        <v>8971</v>
      </c>
      <c r="D38" s="42">
        <v>11332</v>
      </c>
      <c r="E38" s="36">
        <v>26.31813621669825</v>
      </c>
      <c r="F38" s="35">
        <v>6258</v>
      </c>
      <c r="G38" s="37">
        <v>69.75810946382789</v>
      </c>
      <c r="H38" s="46">
        <v>7168</v>
      </c>
      <c r="I38" s="37">
        <v>63.25450052947406</v>
      </c>
      <c r="J38" s="35">
        <v>5647</v>
      </c>
      <c r="K38" s="46">
        <v>6540</v>
      </c>
      <c r="L38" s="35">
        <v>2419</v>
      </c>
      <c r="M38" s="42">
        <v>3023</v>
      </c>
      <c r="N38" s="4">
        <f t="shared" si="0"/>
        <v>2361</v>
      </c>
      <c r="O38" s="1">
        <f t="shared" si="1"/>
        <v>26.31813621669825</v>
      </c>
      <c r="P38" s="3">
        <f t="shared" si="2"/>
        <v>69.75810946382789</v>
      </c>
      <c r="Q38" s="1">
        <f t="shared" si="3"/>
        <v>63.25450052947406</v>
      </c>
      <c r="R38" s="1" t="e">
        <v>#DIV/0!</v>
      </c>
      <c r="S38" s="1" t="e">
        <v>#DIV/0!</v>
      </c>
    </row>
    <row r="39" spans="1:19" ht="30.75" customHeight="1">
      <c r="A39" s="26" t="s">
        <v>70</v>
      </c>
      <c r="B39" s="6" t="s">
        <v>71</v>
      </c>
      <c r="C39" s="35">
        <v>495</v>
      </c>
      <c r="D39" s="42">
        <v>569</v>
      </c>
      <c r="E39" s="36">
        <v>14.94949494949495</v>
      </c>
      <c r="F39" s="35">
        <v>293</v>
      </c>
      <c r="G39" s="37">
        <v>59.19191919191919</v>
      </c>
      <c r="H39" s="46">
        <v>304</v>
      </c>
      <c r="I39" s="37">
        <v>53.42706502636204</v>
      </c>
      <c r="J39" s="35">
        <v>293</v>
      </c>
      <c r="K39" s="46">
        <v>303</v>
      </c>
      <c r="L39" s="35">
        <v>144</v>
      </c>
      <c r="M39" s="42">
        <v>178</v>
      </c>
      <c r="N39" s="4">
        <f t="shared" si="0"/>
        <v>74</v>
      </c>
      <c r="O39" s="1">
        <f t="shared" si="1"/>
        <v>14.94949494949495</v>
      </c>
      <c r="P39" s="3">
        <f t="shared" si="2"/>
        <v>59.19191919191919</v>
      </c>
      <c r="Q39" s="1">
        <f t="shared" si="3"/>
        <v>53.42706502636204</v>
      </c>
      <c r="R39" s="1" t="e">
        <v>#DIV/0!</v>
      </c>
      <c r="S39" s="1" t="e">
        <v>#DIV/0!</v>
      </c>
    </row>
    <row r="40" spans="1:19" ht="31.5" customHeight="1">
      <c r="A40" s="26" t="s">
        <v>72</v>
      </c>
      <c r="B40" s="6" t="s">
        <v>73</v>
      </c>
      <c r="C40" s="35">
        <v>670</v>
      </c>
      <c r="D40" s="42">
        <v>781</v>
      </c>
      <c r="E40" s="36">
        <v>16.567164179104477</v>
      </c>
      <c r="F40" s="35">
        <v>523</v>
      </c>
      <c r="G40" s="37">
        <v>78.05970149253731</v>
      </c>
      <c r="H40" s="46">
        <v>591</v>
      </c>
      <c r="I40" s="37">
        <v>75.67221510883483</v>
      </c>
      <c r="J40" s="35">
        <v>481</v>
      </c>
      <c r="K40" s="46">
        <v>534</v>
      </c>
      <c r="L40" s="35">
        <v>223</v>
      </c>
      <c r="M40" s="42">
        <v>358</v>
      </c>
      <c r="N40" s="4">
        <f t="shared" si="0"/>
        <v>111</v>
      </c>
      <c r="O40" s="1">
        <f t="shared" si="1"/>
        <v>16.567164179104477</v>
      </c>
      <c r="P40" s="3">
        <f t="shared" si="2"/>
        <v>78.05970149253731</v>
      </c>
      <c r="Q40" s="1">
        <f t="shared" si="3"/>
        <v>75.67221510883483</v>
      </c>
      <c r="R40" s="1" t="e">
        <v>#DIV/0!</v>
      </c>
      <c r="S40" s="1" t="e">
        <v>#DIV/0!</v>
      </c>
    </row>
    <row r="41" spans="1:16" ht="18" customHeight="1">
      <c r="A41" s="26" t="s">
        <v>74</v>
      </c>
      <c r="B41" s="6" t="s">
        <v>75</v>
      </c>
      <c r="C41" s="35">
        <v>2415</v>
      </c>
      <c r="D41" s="42">
        <v>2573</v>
      </c>
      <c r="E41" s="36">
        <v>6.542443064182194</v>
      </c>
      <c r="F41" s="35">
        <v>1903</v>
      </c>
      <c r="G41" s="37">
        <v>0</v>
      </c>
      <c r="H41" s="42">
        <v>1890</v>
      </c>
      <c r="I41" s="37">
        <v>73.45511076564321</v>
      </c>
      <c r="J41" s="35" t="s">
        <v>13</v>
      </c>
      <c r="K41" s="35" t="s">
        <v>13</v>
      </c>
      <c r="L41" s="35">
        <v>1043</v>
      </c>
      <c r="M41" s="42">
        <v>1072</v>
      </c>
      <c r="N41" s="4"/>
      <c r="P41" s="3"/>
    </row>
    <row r="42" spans="1:16" ht="26.25" customHeight="1">
      <c r="A42" s="26" t="s">
        <v>76</v>
      </c>
      <c r="B42" s="6" t="s">
        <v>77</v>
      </c>
      <c r="C42" s="35">
        <v>1761</v>
      </c>
      <c r="D42" s="42">
        <v>941</v>
      </c>
      <c r="E42" s="36">
        <v>-99.86035281320073</v>
      </c>
      <c r="F42" s="35">
        <v>1472</v>
      </c>
      <c r="G42" s="37">
        <v>0</v>
      </c>
      <c r="H42" s="46">
        <v>452</v>
      </c>
      <c r="I42" s="37">
        <v>48.034006376195535</v>
      </c>
      <c r="J42" s="35" t="s">
        <v>13</v>
      </c>
      <c r="K42" s="46" t="s">
        <v>13</v>
      </c>
      <c r="L42" s="35">
        <v>415</v>
      </c>
      <c r="M42" s="42">
        <v>326</v>
      </c>
      <c r="N42" s="4"/>
      <c r="P42" s="3"/>
    </row>
    <row r="43" spans="1:19" ht="19.5" customHeight="1">
      <c r="A43" s="59" t="s">
        <v>78</v>
      </c>
      <c r="B43" s="54" t="s">
        <v>79</v>
      </c>
      <c r="C43" s="49">
        <v>673841</v>
      </c>
      <c r="D43" s="49">
        <v>682583</v>
      </c>
      <c r="E43" s="50">
        <v>1.2973386896908892</v>
      </c>
      <c r="F43" s="49">
        <v>466442</v>
      </c>
      <c r="G43" s="51">
        <v>69.22137418174317</v>
      </c>
      <c r="H43" s="49">
        <v>441815</v>
      </c>
      <c r="I43" s="51">
        <v>64.72692698177364</v>
      </c>
      <c r="J43" s="49">
        <v>361413</v>
      </c>
      <c r="K43" s="49">
        <v>346920</v>
      </c>
      <c r="L43" s="52">
        <v>321168</v>
      </c>
      <c r="M43" s="52">
        <v>312113</v>
      </c>
      <c r="N43" s="4" t="e">
        <f>SUM(D43-#REF!)</f>
        <v>#REF!</v>
      </c>
      <c r="O43" s="1" t="e">
        <f>SUM(N43*100/#REF!)</f>
        <v>#REF!</v>
      </c>
      <c r="P43" s="3" t="e">
        <f>SUM(#REF!*100/#REF!)</f>
        <v>#REF!</v>
      </c>
      <c r="Q43" s="1">
        <f t="shared" si="3"/>
        <v>64.72692698177364</v>
      </c>
      <c r="R43" s="1" t="e">
        <v>#DIV/0!</v>
      </c>
      <c r="S43" s="1" t="e">
        <v>#DIV/0!</v>
      </c>
    </row>
    <row r="44" spans="5:9" ht="12.75">
      <c r="E44" s="12"/>
      <c r="I44" s="12"/>
    </row>
    <row r="45" spans="2:9" ht="12.75">
      <c r="B45" s="2" t="s">
        <v>80</v>
      </c>
      <c r="E45" s="12"/>
      <c r="H45" s="13"/>
      <c r="I45" s="12"/>
    </row>
    <row r="46" spans="5:9" ht="12.75">
      <c r="E46" s="12"/>
      <c r="I46" s="12"/>
    </row>
    <row r="47" spans="1:13" ht="12.75">
      <c r="A47" s="14"/>
      <c r="B47" s="14"/>
      <c r="C47" s="1"/>
      <c r="D47" s="1"/>
      <c r="E47" s="15"/>
      <c r="F47" s="1"/>
      <c r="G47" s="1"/>
      <c r="H47" s="1"/>
      <c r="I47" s="15"/>
      <c r="J47" s="1"/>
      <c r="K47" s="1"/>
      <c r="L47" s="1"/>
      <c r="M47" s="1"/>
    </row>
    <row r="48" spans="1:13" ht="12.75">
      <c r="A48" s="14"/>
      <c r="B48" s="14"/>
      <c r="C48" s="57">
        <f>IF(C44=0,0,SUM(C9*100/C44))</f>
        <v>0</v>
      </c>
      <c r="D48" s="57">
        <f>IF(D44=0,0,SUM(D9*100/D44))</f>
        <v>0</v>
      </c>
      <c r="E48" s="58"/>
      <c r="F48" s="57">
        <f>IF(F44=0,0,SUM(F9*100/F44))</f>
        <v>0</v>
      </c>
      <c r="G48" s="57"/>
      <c r="H48" s="57">
        <f>IF(H44=0,0,SUM(H9*100/H44))</f>
        <v>0</v>
      </c>
      <c r="I48" s="58"/>
      <c r="J48" s="57">
        <f>IF(J44=0,0,SUM(J9*100/J44))</f>
        <v>0</v>
      </c>
      <c r="K48" s="57">
        <f>IF(K44=0,0,SUM(K9*100/K44))</f>
        <v>0</v>
      </c>
      <c r="L48" s="57">
        <f>IF(L44=0,0,SUM(L9*100/L44))</f>
        <v>0</v>
      </c>
      <c r="M48" s="57">
        <f>IF(M44=0,0,SUM(M9*100/M44))</f>
        <v>0</v>
      </c>
    </row>
    <row r="49" spans="1:13" ht="12.75">
      <c r="A49" s="14"/>
      <c r="B49" s="14"/>
      <c r="C49" s="57">
        <f>IF(C44=0,0,SUM(C12*100/C44))</f>
        <v>0</v>
      </c>
      <c r="D49" s="57">
        <f>IF(D44=0,0,SUM(D12*100/D44))</f>
        <v>0</v>
      </c>
      <c r="E49" s="58"/>
      <c r="F49" s="57">
        <f>IF(F44=0,0,SUM(F12*100/F44))</f>
        <v>0</v>
      </c>
      <c r="G49" s="57"/>
      <c r="H49" s="57">
        <f>IF(H44=0,0,SUM(H12*100/H44))</f>
        <v>0</v>
      </c>
      <c r="I49" s="58"/>
      <c r="J49" s="57">
        <f>IF(J44=0,0,SUM(J12*100/J44))</f>
        <v>0</v>
      </c>
      <c r="K49" s="57">
        <f>IF(K44=0,0,SUM(K12*100/K44))</f>
        <v>0</v>
      </c>
      <c r="L49" s="57">
        <f>IF(L44=0,0,SUM(L12*100/L44))</f>
        <v>0</v>
      </c>
      <c r="M49" s="57">
        <f>IF(M44=0,0,SUM(M12*100/M44))</f>
        <v>0</v>
      </c>
    </row>
    <row r="50" spans="1:13" ht="12.75">
      <c r="A50" s="14"/>
      <c r="B50" s="14"/>
      <c r="C50" s="57">
        <f>IF(C44=0,0,SUM(C34*100/C44))</f>
        <v>0</v>
      </c>
      <c r="D50" s="57">
        <f>IF(D44=0,0,SUM(D34*100/D44))</f>
        <v>0</v>
      </c>
      <c r="E50" s="58"/>
      <c r="F50" s="57">
        <f>IF(F44=0,0,SUM(F34*100/F44))</f>
        <v>0</v>
      </c>
      <c r="G50" s="57"/>
      <c r="H50" s="57">
        <f>IF(H44=0,0,SUM(H34*100/H44))</f>
        <v>0</v>
      </c>
      <c r="I50" s="58"/>
      <c r="J50" s="57">
        <f>IF(J44=0,0,SUM(J34*100/J44))</f>
        <v>0</v>
      </c>
      <c r="K50" s="57">
        <f>IF(K44=0,0,SUM(K34*100/K44))</f>
        <v>0</v>
      </c>
      <c r="L50" s="57">
        <f>IF(L44=0,0,SUM(L34*100/L44))</f>
        <v>0</v>
      </c>
      <c r="M50" s="57">
        <f>IF(M44=0,0,SUM(M34*100/M44))</f>
        <v>0</v>
      </c>
    </row>
    <row r="51" spans="1:13" ht="12.75">
      <c r="A51" s="14"/>
      <c r="B51" s="14"/>
      <c r="C51" s="14"/>
      <c r="D51" s="14"/>
      <c r="E51" s="16"/>
      <c r="F51" s="14"/>
      <c r="G51" s="14"/>
      <c r="H51" s="14"/>
      <c r="I51" s="16"/>
      <c r="J51" s="14"/>
      <c r="K51" s="14"/>
      <c r="L51" s="14"/>
      <c r="M51" s="14"/>
    </row>
    <row r="52" spans="5:9" ht="12.75">
      <c r="E52" s="12"/>
      <c r="I52" s="12"/>
    </row>
    <row r="53" spans="5:9" ht="12.75">
      <c r="E53" s="12"/>
      <c r="H53" s="13"/>
      <c r="I53" s="12"/>
    </row>
    <row r="54" spans="5:9" ht="12.75">
      <c r="E54" s="12"/>
      <c r="I54" s="12"/>
    </row>
    <row r="55" spans="5:9" ht="12.75">
      <c r="E55" s="12"/>
      <c r="I55" s="12"/>
    </row>
    <row r="56" ht="12.75">
      <c r="I56" s="12"/>
    </row>
    <row r="57" ht="12.75">
      <c r="I57" s="12"/>
    </row>
    <row r="58" ht="12.75">
      <c r="I58" s="12"/>
    </row>
    <row r="59" ht="12.75">
      <c r="I59" s="12"/>
    </row>
    <row r="60" spans="4:9" ht="12.75">
      <c r="D60" s="13"/>
      <c r="I60" s="12"/>
    </row>
    <row r="61" ht="12.75">
      <c r="I61" s="12"/>
    </row>
    <row r="62" ht="12.75">
      <c r="I62" s="12"/>
    </row>
    <row r="63" ht="12.75">
      <c r="I63" s="12"/>
    </row>
    <row r="64" ht="12.75">
      <c r="I64" s="12"/>
    </row>
    <row r="65" ht="12.75">
      <c r="I65" s="12"/>
    </row>
    <row r="66" ht="12.75">
      <c r="I66" s="12"/>
    </row>
    <row r="67" ht="12.75">
      <c r="I67" s="12"/>
    </row>
    <row r="68" ht="12.75">
      <c r="I68" s="12"/>
    </row>
    <row r="69" ht="12.75">
      <c r="I69" s="12"/>
    </row>
    <row r="70" ht="12.75">
      <c r="I70" s="12"/>
    </row>
    <row r="71" ht="12.75">
      <c r="I71" s="12"/>
    </row>
    <row r="72" ht="12.75">
      <c r="I72" s="12"/>
    </row>
    <row r="73" ht="12.75">
      <c r="I73" s="12"/>
    </row>
    <row r="74" ht="12.75">
      <c r="I74" s="12"/>
    </row>
    <row r="75" ht="12.75">
      <c r="I75" s="12"/>
    </row>
    <row r="76" ht="12.75">
      <c r="I76" s="12"/>
    </row>
    <row r="77" ht="12.75">
      <c r="I77" s="12"/>
    </row>
    <row r="78" ht="12.75">
      <c r="I78" s="12"/>
    </row>
    <row r="79" ht="12.75">
      <c r="I79" s="12"/>
    </row>
    <row r="80" ht="12.75">
      <c r="I80" s="12"/>
    </row>
    <row r="81" ht="12.75">
      <c r="I81" s="12"/>
    </row>
    <row r="82" ht="12.75">
      <c r="I82" s="12"/>
    </row>
    <row r="83" ht="12.75">
      <c r="I83" s="12"/>
    </row>
    <row r="84" ht="12.75">
      <c r="I84" s="12"/>
    </row>
    <row r="85" ht="12.75">
      <c r="I85" s="12"/>
    </row>
    <row r="86" ht="12.75">
      <c r="I86" s="12"/>
    </row>
    <row r="87" ht="12.75">
      <c r="I87" s="12"/>
    </row>
    <row r="88" ht="12.75">
      <c r="I88" s="12"/>
    </row>
    <row r="89" ht="12.75">
      <c r="I89" s="12"/>
    </row>
    <row r="90" ht="12.75">
      <c r="I90" s="12"/>
    </row>
    <row r="91" ht="12.75">
      <c r="I91" s="12"/>
    </row>
    <row r="92" ht="12.75">
      <c r="I92" s="12"/>
    </row>
    <row r="93" ht="12.75">
      <c r="I93" s="12"/>
    </row>
    <row r="94" ht="12.75">
      <c r="I94" s="12"/>
    </row>
    <row r="95" ht="12.75">
      <c r="I95" s="12"/>
    </row>
    <row r="96" ht="12.75">
      <c r="I96" s="12"/>
    </row>
    <row r="97" ht="12.75">
      <c r="I97" s="12"/>
    </row>
    <row r="98" ht="12.75">
      <c r="I98" s="12"/>
    </row>
    <row r="99" ht="12.75">
      <c r="I99" s="12"/>
    </row>
    <row r="100" ht="12.75">
      <c r="I100" s="12"/>
    </row>
    <row r="101" ht="12.75">
      <c r="I101" s="12"/>
    </row>
    <row r="102" ht="12.75">
      <c r="I102" s="12"/>
    </row>
    <row r="103" ht="12.75">
      <c r="I103" s="12"/>
    </row>
    <row r="104" ht="12.75">
      <c r="I104" s="12"/>
    </row>
    <row r="105" ht="12.75">
      <c r="I105" s="12"/>
    </row>
    <row r="106" ht="12.75">
      <c r="I106" s="12"/>
    </row>
    <row r="107" ht="12.75">
      <c r="I107" s="12"/>
    </row>
    <row r="108" ht="12.75">
      <c r="I108" s="12"/>
    </row>
    <row r="109" ht="12.75">
      <c r="I109" s="12"/>
    </row>
    <row r="110" ht="12.75">
      <c r="I110" s="12"/>
    </row>
    <row r="111" ht="12.75">
      <c r="I111" s="12"/>
    </row>
    <row r="112" ht="12.75">
      <c r="I112" s="12"/>
    </row>
    <row r="113" ht="12.75">
      <c r="I113" s="12"/>
    </row>
    <row r="114" ht="12.75">
      <c r="I114" s="12"/>
    </row>
    <row r="115" ht="12.75">
      <c r="I115" s="12"/>
    </row>
    <row r="116" ht="12.75">
      <c r="I116" s="12"/>
    </row>
    <row r="117" ht="12.75">
      <c r="I117" s="12"/>
    </row>
    <row r="118" ht="12.75">
      <c r="I118" s="12"/>
    </row>
    <row r="119" ht="12.75">
      <c r="I119" s="12"/>
    </row>
    <row r="120" ht="12.75">
      <c r="I120" s="12"/>
    </row>
    <row r="121" ht="12.75">
      <c r="I121" s="12"/>
    </row>
    <row r="122" ht="12.75">
      <c r="I122" s="12"/>
    </row>
    <row r="123" ht="12.75">
      <c r="I123" s="12"/>
    </row>
    <row r="124" ht="12.75">
      <c r="I124" s="12"/>
    </row>
    <row r="125" ht="12.75">
      <c r="I125" s="12"/>
    </row>
    <row r="126" ht="12.75">
      <c r="I126" s="12"/>
    </row>
    <row r="127" ht="12.75">
      <c r="I127" s="12"/>
    </row>
    <row r="128" ht="12.75">
      <c r="I128" s="12"/>
    </row>
    <row r="129" ht="12.75">
      <c r="I129" s="12"/>
    </row>
    <row r="130" ht="12.75">
      <c r="I130" s="12"/>
    </row>
    <row r="131" ht="12.75">
      <c r="I131" s="12"/>
    </row>
    <row r="132" ht="12.75">
      <c r="I132" s="12"/>
    </row>
    <row r="133" ht="12.75">
      <c r="I133" s="12"/>
    </row>
    <row r="134" ht="12.75">
      <c r="I134" s="12"/>
    </row>
    <row r="135" ht="12.75">
      <c r="I135" s="12"/>
    </row>
    <row r="136" ht="12.75">
      <c r="I136" s="12"/>
    </row>
    <row r="137" ht="12.75">
      <c r="I137" s="12"/>
    </row>
    <row r="138" ht="12.75">
      <c r="I138" s="12"/>
    </row>
    <row r="139" ht="12.75">
      <c r="I139" s="12"/>
    </row>
    <row r="140" ht="12.75">
      <c r="I140" s="12"/>
    </row>
    <row r="141" ht="12.75">
      <c r="I141" s="12"/>
    </row>
    <row r="142" ht="12.75">
      <c r="I142" s="12"/>
    </row>
    <row r="143" ht="12.75">
      <c r="I143" s="12"/>
    </row>
    <row r="144" ht="12.75">
      <c r="I144" s="12"/>
    </row>
    <row r="145" ht="12.75">
      <c r="I145" s="12"/>
    </row>
    <row r="146" ht="12.75">
      <c r="I146" s="12"/>
    </row>
    <row r="147" ht="12.75">
      <c r="I147" s="12"/>
    </row>
    <row r="148" ht="12.75">
      <c r="I148" s="12"/>
    </row>
    <row r="149" ht="12.75">
      <c r="I149" s="12"/>
    </row>
    <row r="150" ht="12.75">
      <c r="I150" s="12"/>
    </row>
    <row r="151" ht="12.75">
      <c r="I151" s="12"/>
    </row>
    <row r="152" ht="12.75">
      <c r="I152" s="12"/>
    </row>
    <row r="153" ht="12.75">
      <c r="I153" s="12"/>
    </row>
    <row r="154" ht="12.75">
      <c r="I154" s="12"/>
    </row>
    <row r="155" ht="12.75">
      <c r="I155" s="12"/>
    </row>
    <row r="156" ht="12.75">
      <c r="I156" s="12"/>
    </row>
    <row r="157" ht="12.75">
      <c r="I157" s="12"/>
    </row>
    <row r="158" ht="12.75">
      <c r="I158" s="12"/>
    </row>
    <row r="159" ht="12.75">
      <c r="I159" s="12"/>
    </row>
    <row r="160" ht="12.75">
      <c r="I160" s="12"/>
    </row>
    <row r="161" ht="12.75">
      <c r="I161" s="12"/>
    </row>
    <row r="162" ht="12.75">
      <c r="I162" s="12"/>
    </row>
    <row r="163" ht="12.75">
      <c r="I163" s="12"/>
    </row>
    <row r="164" ht="12.75">
      <c r="I164" s="12"/>
    </row>
    <row r="165" ht="12.75">
      <c r="I165" s="12"/>
    </row>
    <row r="166" ht="12.75">
      <c r="I166" s="12"/>
    </row>
    <row r="167" ht="12.75">
      <c r="I167" s="12"/>
    </row>
    <row r="168" ht="12.75">
      <c r="I168" s="12"/>
    </row>
    <row r="169" ht="12.75">
      <c r="I169" s="12"/>
    </row>
    <row r="170" ht="12.75">
      <c r="I170" s="12"/>
    </row>
    <row r="171" ht="12.75">
      <c r="I171" s="12"/>
    </row>
    <row r="172" ht="12.75">
      <c r="I172" s="12"/>
    </row>
    <row r="173" ht="12.75">
      <c r="I173" s="12"/>
    </row>
    <row r="174" ht="12.75">
      <c r="I174" s="12"/>
    </row>
    <row r="175" ht="12.75">
      <c r="I175" s="12"/>
    </row>
    <row r="176" ht="12.75">
      <c r="I176" s="12"/>
    </row>
    <row r="177" ht="12.75">
      <c r="I177" s="12"/>
    </row>
    <row r="178" ht="12.75">
      <c r="I178" s="12"/>
    </row>
    <row r="179" ht="12.75">
      <c r="I179" s="12"/>
    </row>
    <row r="180" ht="12.75">
      <c r="I180" s="12"/>
    </row>
    <row r="181" ht="12.75">
      <c r="I181" s="12"/>
    </row>
    <row r="182" ht="12.75">
      <c r="I182" s="12"/>
    </row>
    <row r="183" ht="12.75">
      <c r="I183" s="12"/>
    </row>
    <row r="184" ht="12.75">
      <c r="I184" s="12"/>
    </row>
    <row r="185" ht="12.75">
      <c r="I185" s="12"/>
    </row>
    <row r="186" ht="12.75">
      <c r="I186" s="12"/>
    </row>
    <row r="187" ht="12.75">
      <c r="I187" s="12"/>
    </row>
    <row r="188" ht="12.75">
      <c r="I188" s="12"/>
    </row>
    <row r="189" ht="12.75">
      <c r="I189" s="12"/>
    </row>
    <row r="190" ht="12.75">
      <c r="I190" s="12"/>
    </row>
    <row r="191" ht="12.75">
      <c r="I191" s="12"/>
    </row>
    <row r="192" ht="12.75">
      <c r="I192" s="12"/>
    </row>
    <row r="193" ht="12.75">
      <c r="I193" s="12"/>
    </row>
    <row r="194" ht="12.75">
      <c r="I194" s="12"/>
    </row>
    <row r="195" ht="12.75">
      <c r="I195" s="12"/>
    </row>
    <row r="196" ht="12.75">
      <c r="I196" s="12"/>
    </row>
    <row r="197" ht="12.75">
      <c r="I197" s="12"/>
    </row>
    <row r="198" ht="12.75">
      <c r="I198" s="12"/>
    </row>
    <row r="199" ht="12.75">
      <c r="I199" s="12"/>
    </row>
    <row r="200" ht="12.75">
      <c r="I200" s="12"/>
    </row>
    <row r="201" ht="12.75">
      <c r="I201" s="12"/>
    </row>
    <row r="202" ht="12.75">
      <c r="I202" s="12"/>
    </row>
    <row r="203" ht="12.75">
      <c r="I203" s="12"/>
    </row>
    <row r="204" ht="12.75">
      <c r="I204" s="12"/>
    </row>
    <row r="205" ht="12.75">
      <c r="I205" s="12"/>
    </row>
    <row r="206" ht="12.75">
      <c r="I206" s="12"/>
    </row>
    <row r="207" ht="12.75">
      <c r="I207" s="12"/>
    </row>
    <row r="208" ht="12.75">
      <c r="I208" s="12"/>
    </row>
    <row r="209" ht="12.75">
      <c r="I209" s="12"/>
    </row>
    <row r="210" ht="12.75">
      <c r="I210" s="12"/>
    </row>
    <row r="211" ht="12.75">
      <c r="I211" s="12"/>
    </row>
    <row r="212" ht="12.75">
      <c r="I212" s="12"/>
    </row>
    <row r="213" ht="12.75">
      <c r="I213" s="12"/>
    </row>
    <row r="214" ht="12.75">
      <c r="I214" s="12"/>
    </row>
    <row r="215" ht="12.75">
      <c r="I215" s="12"/>
    </row>
    <row r="216" ht="12.75">
      <c r="I216" s="12"/>
    </row>
    <row r="217" ht="12.75">
      <c r="I217" s="12"/>
    </row>
    <row r="218" ht="12.75">
      <c r="I218" s="12"/>
    </row>
    <row r="219" ht="12.75">
      <c r="I219" s="12"/>
    </row>
    <row r="220" ht="12.75">
      <c r="I220" s="12"/>
    </row>
    <row r="221" ht="12.75">
      <c r="I221" s="12"/>
    </row>
    <row r="222" ht="12.75">
      <c r="I222" s="12"/>
    </row>
    <row r="223" ht="12.75">
      <c r="I223" s="12"/>
    </row>
    <row r="224" ht="12.75">
      <c r="I224" s="12"/>
    </row>
    <row r="225" ht="12.75">
      <c r="I225" s="12"/>
    </row>
    <row r="226" ht="12.75">
      <c r="I226" s="12"/>
    </row>
    <row r="227" ht="12.75">
      <c r="I227" s="12"/>
    </row>
    <row r="228" ht="12.75">
      <c r="I228" s="12"/>
    </row>
    <row r="229" ht="12.75">
      <c r="I229" s="12"/>
    </row>
    <row r="230" ht="12.75">
      <c r="I230" s="12"/>
    </row>
    <row r="231" ht="12.75">
      <c r="I231" s="12"/>
    </row>
    <row r="232" ht="12.75">
      <c r="I232" s="12"/>
    </row>
    <row r="233" ht="12.75">
      <c r="I233" s="12"/>
    </row>
    <row r="234" ht="12.75">
      <c r="I234" s="12"/>
    </row>
    <row r="235" ht="12.75">
      <c r="I235" s="12"/>
    </row>
    <row r="236" ht="12.75">
      <c r="I236" s="12"/>
    </row>
    <row r="237" ht="12.75">
      <c r="I237" s="12"/>
    </row>
    <row r="238" ht="12.75">
      <c r="I238" s="12"/>
    </row>
    <row r="239" ht="12.75">
      <c r="I239" s="12"/>
    </row>
    <row r="240" ht="12.75">
      <c r="I240" s="12"/>
    </row>
    <row r="241" ht="12.75">
      <c r="I241" s="12"/>
    </row>
    <row r="242" ht="12.75">
      <c r="I242" s="12"/>
    </row>
    <row r="243" ht="12.75">
      <c r="I243" s="12"/>
    </row>
    <row r="244" ht="12.75">
      <c r="I244" s="12"/>
    </row>
    <row r="245" ht="12.75">
      <c r="I245" s="12"/>
    </row>
    <row r="246" ht="12.75">
      <c r="I246" s="12"/>
    </row>
    <row r="247" ht="12.75">
      <c r="I247" s="12"/>
    </row>
    <row r="248" ht="12.75">
      <c r="I248" s="12"/>
    </row>
    <row r="249" ht="12.75">
      <c r="I249" s="12"/>
    </row>
    <row r="250" ht="12.75">
      <c r="I250" s="12"/>
    </row>
    <row r="251" ht="12.75">
      <c r="I251" s="12"/>
    </row>
    <row r="252" ht="12.75">
      <c r="I252" s="12"/>
    </row>
    <row r="253" ht="12.75">
      <c r="I253" s="12"/>
    </row>
    <row r="254" ht="12.75">
      <c r="I254" s="12"/>
    </row>
    <row r="255" ht="12.75">
      <c r="I255" s="12"/>
    </row>
    <row r="256" ht="12.75">
      <c r="I256" s="12"/>
    </row>
    <row r="257" ht="12.75">
      <c r="I257" s="12"/>
    </row>
    <row r="258" ht="12.75">
      <c r="I258" s="12"/>
    </row>
    <row r="259" ht="12.75">
      <c r="I259" s="12"/>
    </row>
    <row r="260" ht="12.75">
      <c r="I260" s="12"/>
    </row>
    <row r="261" ht="12.75">
      <c r="I261" s="12"/>
    </row>
    <row r="262" ht="12.75">
      <c r="I262" s="12"/>
    </row>
    <row r="263" ht="12.75">
      <c r="I263" s="12"/>
    </row>
    <row r="264" ht="12.75">
      <c r="I264" s="12"/>
    </row>
    <row r="265" ht="12.75">
      <c r="I265" s="12"/>
    </row>
    <row r="266" ht="12.75">
      <c r="I266" s="12"/>
    </row>
    <row r="267" ht="12.75">
      <c r="I267" s="12"/>
    </row>
    <row r="268" ht="12.75">
      <c r="I268" s="12"/>
    </row>
    <row r="269" ht="12.75">
      <c r="I269" s="12"/>
    </row>
    <row r="270" ht="12.75">
      <c r="I270" s="12"/>
    </row>
    <row r="271" ht="12.75">
      <c r="I271" s="12"/>
    </row>
    <row r="272" ht="12.75">
      <c r="I272" s="12"/>
    </row>
    <row r="273" ht="12.75">
      <c r="I273" s="12"/>
    </row>
    <row r="274" ht="12.75">
      <c r="I274" s="12"/>
    </row>
    <row r="275" ht="12.75">
      <c r="I275" s="12"/>
    </row>
    <row r="276" ht="12.75">
      <c r="I276" s="12"/>
    </row>
    <row r="277" ht="12.75">
      <c r="I277" s="12"/>
    </row>
    <row r="278" ht="12.75">
      <c r="I278" s="12"/>
    </row>
    <row r="279" ht="12.75">
      <c r="I279" s="12"/>
    </row>
    <row r="280" ht="12.75">
      <c r="I280" s="12"/>
    </row>
    <row r="281" ht="12.75">
      <c r="I281" s="12"/>
    </row>
    <row r="282" ht="12.75">
      <c r="I282" s="12"/>
    </row>
    <row r="283" ht="12.75">
      <c r="I283" s="12"/>
    </row>
    <row r="284" ht="12.75">
      <c r="I284" s="12"/>
    </row>
    <row r="285" ht="12.75">
      <c r="I285" s="12"/>
    </row>
    <row r="286" ht="12.75">
      <c r="I286" s="12"/>
    </row>
    <row r="287" ht="12.75">
      <c r="I287" s="12"/>
    </row>
    <row r="288" ht="12.75">
      <c r="I288" s="12"/>
    </row>
    <row r="289" ht="12.75">
      <c r="I289" s="12"/>
    </row>
    <row r="290" ht="12.75">
      <c r="I290" s="12"/>
    </row>
    <row r="291" ht="12.75">
      <c r="I291" s="12"/>
    </row>
    <row r="292" ht="12.75">
      <c r="I292" s="12"/>
    </row>
    <row r="293" ht="12.75">
      <c r="I293" s="12"/>
    </row>
    <row r="294" ht="12.75">
      <c r="I294" s="12"/>
    </row>
    <row r="295" ht="12.75">
      <c r="I295" s="12"/>
    </row>
    <row r="296" ht="12.75">
      <c r="I296" s="12"/>
    </row>
    <row r="297" ht="12.75">
      <c r="I297" s="12"/>
    </row>
    <row r="298" ht="12.75">
      <c r="I298" s="12"/>
    </row>
    <row r="299" ht="12.75">
      <c r="I299" s="12"/>
    </row>
    <row r="300" ht="12.75">
      <c r="I300" s="12"/>
    </row>
    <row r="301" ht="12.75">
      <c r="I301" s="12"/>
    </row>
    <row r="302" ht="12.75">
      <c r="I302" s="12"/>
    </row>
    <row r="303" ht="12.75">
      <c r="I303" s="12"/>
    </row>
    <row r="304" ht="12.75">
      <c r="I304" s="12"/>
    </row>
    <row r="305" ht="12.75">
      <c r="I305" s="12"/>
    </row>
    <row r="306" ht="12.75">
      <c r="I306" s="12"/>
    </row>
    <row r="307" ht="12.75">
      <c r="I307" s="12"/>
    </row>
    <row r="308" ht="12.75">
      <c r="I308" s="12"/>
    </row>
    <row r="309" ht="12.75">
      <c r="I309" s="12"/>
    </row>
    <row r="310" ht="12.75">
      <c r="I310" s="12"/>
    </row>
    <row r="311" ht="12.75">
      <c r="I311" s="12"/>
    </row>
    <row r="312" ht="12.75">
      <c r="I312" s="12"/>
    </row>
    <row r="313" ht="12.75">
      <c r="I313" s="12"/>
    </row>
    <row r="314" ht="12.75">
      <c r="I314" s="12"/>
    </row>
    <row r="315" ht="12.75">
      <c r="I315" s="12"/>
    </row>
    <row r="316" ht="12.75">
      <c r="I316" s="12"/>
    </row>
    <row r="317" ht="12.75">
      <c r="I317" s="12"/>
    </row>
    <row r="318" ht="12.75">
      <c r="I318" s="12"/>
    </row>
    <row r="319" ht="12.75">
      <c r="I319" s="12"/>
    </row>
    <row r="320" ht="12.75">
      <c r="I320" s="12"/>
    </row>
    <row r="321" ht="12.75">
      <c r="I321" s="12"/>
    </row>
    <row r="322" ht="12.75">
      <c r="I322" s="12"/>
    </row>
    <row r="323" ht="12.75">
      <c r="I323" s="12"/>
    </row>
    <row r="324" ht="12.75">
      <c r="I324" s="12"/>
    </row>
    <row r="325" ht="12.75">
      <c r="I325" s="12"/>
    </row>
    <row r="326" ht="12.75">
      <c r="I326" s="12"/>
    </row>
    <row r="327" ht="12.75">
      <c r="I327" s="12"/>
    </row>
    <row r="328" ht="12.75">
      <c r="I328" s="12"/>
    </row>
    <row r="329" ht="12.75">
      <c r="I329" s="12"/>
    </row>
    <row r="330" ht="12.75">
      <c r="I330" s="12"/>
    </row>
    <row r="331" ht="12.75">
      <c r="I331" s="12"/>
    </row>
    <row r="332" ht="12.75">
      <c r="I332" s="12"/>
    </row>
    <row r="333" ht="12.75">
      <c r="I333" s="12"/>
    </row>
    <row r="334" ht="12.75">
      <c r="I334" s="12"/>
    </row>
    <row r="335" ht="12.75">
      <c r="I335" s="12"/>
    </row>
    <row r="336" ht="12.75">
      <c r="I336" s="12"/>
    </row>
    <row r="337" ht="12.75">
      <c r="I337" s="12"/>
    </row>
    <row r="338" ht="12.75">
      <c r="I338" s="12"/>
    </row>
    <row r="339" ht="12.75">
      <c r="I339" s="12"/>
    </row>
    <row r="340" ht="12.75">
      <c r="I340" s="12"/>
    </row>
    <row r="341" ht="12.75">
      <c r="I341" s="12"/>
    </row>
    <row r="342" ht="12.75">
      <c r="I342" s="12"/>
    </row>
    <row r="343" ht="12.75">
      <c r="I343" s="12"/>
    </row>
    <row r="344" ht="12.75">
      <c r="I344" s="12"/>
    </row>
    <row r="345" ht="12.75">
      <c r="I345" s="12"/>
    </row>
    <row r="346" ht="12.75">
      <c r="I346" s="12"/>
    </row>
    <row r="347" ht="12.75">
      <c r="I347" s="12"/>
    </row>
    <row r="348" ht="12.75">
      <c r="I348" s="12"/>
    </row>
    <row r="349" ht="12.75">
      <c r="I349" s="12"/>
    </row>
    <row r="350" ht="12.75">
      <c r="I350" s="12"/>
    </row>
    <row r="351" ht="12.75">
      <c r="I351" s="12"/>
    </row>
    <row r="352" ht="12.75">
      <c r="I352" s="12"/>
    </row>
    <row r="353" ht="12.75">
      <c r="I353" s="12"/>
    </row>
    <row r="354" ht="12.75">
      <c r="I354" s="12"/>
    </row>
    <row r="355" ht="12.75">
      <c r="I355" s="12"/>
    </row>
    <row r="356" ht="12.75">
      <c r="I356" s="12"/>
    </row>
    <row r="357" ht="12.75">
      <c r="I357" s="12"/>
    </row>
    <row r="358" ht="12.75">
      <c r="I358" s="12"/>
    </row>
    <row r="359" ht="12.75">
      <c r="I359" s="12"/>
    </row>
    <row r="360" ht="12.75">
      <c r="I360" s="12"/>
    </row>
    <row r="361" ht="12.75">
      <c r="I361" s="12"/>
    </row>
    <row r="362" ht="12.75">
      <c r="I362" s="12"/>
    </row>
    <row r="363" ht="12.75">
      <c r="I363" s="12"/>
    </row>
    <row r="364" ht="12.75">
      <c r="I364" s="12"/>
    </row>
    <row r="365" ht="12.75">
      <c r="I365" s="12"/>
    </row>
    <row r="366" ht="12.75">
      <c r="I366" s="12"/>
    </row>
    <row r="367" ht="12.75">
      <c r="I367" s="12"/>
    </row>
    <row r="368" ht="12.75">
      <c r="I368" s="12"/>
    </row>
    <row r="369" ht="12.75">
      <c r="I369" s="12"/>
    </row>
    <row r="370" ht="12.75">
      <c r="I370" s="12"/>
    </row>
    <row r="371" ht="12.75">
      <c r="I371" s="12"/>
    </row>
    <row r="372" ht="12.75">
      <c r="I372" s="12"/>
    </row>
    <row r="373" ht="12.75">
      <c r="I373" s="12"/>
    </row>
    <row r="374" ht="12.75">
      <c r="I374" s="12"/>
    </row>
    <row r="375" ht="12.75">
      <c r="I375" s="12"/>
    </row>
    <row r="376" ht="12.75">
      <c r="I376" s="12"/>
    </row>
    <row r="377" ht="12.75">
      <c r="I377" s="12"/>
    </row>
    <row r="378" ht="12.75">
      <c r="I378" s="12"/>
    </row>
    <row r="379" ht="12.75">
      <c r="I379" s="12"/>
    </row>
    <row r="380" ht="12.75">
      <c r="I380" s="12"/>
    </row>
    <row r="381" ht="12.75">
      <c r="I381" s="12"/>
    </row>
    <row r="382" ht="12.75">
      <c r="I382" s="12"/>
    </row>
    <row r="383" ht="12.75">
      <c r="I383" s="12"/>
    </row>
    <row r="384" ht="12.75">
      <c r="I384" s="12"/>
    </row>
    <row r="385" ht="12.75">
      <c r="I385" s="12"/>
    </row>
    <row r="386" ht="12.75">
      <c r="I386" s="12"/>
    </row>
    <row r="387" ht="12.75">
      <c r="I387" s="12"/>
    </row>
    <row r="388" ht="12.75">
      <c r="I388" s="12"/>
    </row>
    <row r="389" ht="12.75">
      <c r="I389" s="12"/>
    </row>
    <row r="390" ht="12.75">
      <c r="I390" s="12"/>
    </row>
    <row r="391" ht="12.75">
      <c r="I391" s="12"/>
    </row>
    <row r="392" ht="12.75">
      <c r="I392" s="12"/>
    </row>
    <row r="393" ht="12.75">
      <c r="I393" s="12"/>
    </row>
    <row r="394" ht="12.75">
      <c r="I394" s="12"/>
    </row>
    <row r="395" ht="12.75">
      <c r="I395" s="12"/>
    </row>
    <row r="396" ht="12.75">
      <c r="I396" s="12"/>
    </row>
    <row r="397" ht="12.75">
      <c r="I397" s="12"/>
    </row>
    <row r="398" ht="12.75">
      <c r="I398" s="12"/>
    </row>
    <row r="399" ht="12.75">
      <c r="I399" s="12"/>
    </row>
    <row r="400" ht="12.75">
      <c r="I400" s="12"/>
    </row>
    <row r="401" ht="12.75">
      <c r="I401" s="12"/>
    </row>
    <row r="402" ht="12.75">
      <c r="I402" s="12"/>
    </row>
    <row r="403" ht="12.75">
      <c r="I403" s="12"/>
    </row>
    <row r="404" ht="12.75">
      <c r="I404" s="12"/>
    </row>
    <row r="405" ht="12.75">
      <c r="I405" s="12"/>
    </row>
    <row r="406" ht="12.75">
      <c r="I406" s="12"/>
    </row>
    <row r="407" ht="12.75">
      <c r="I407" s="12"/>
    </row>
    <row r="408" ht="12.75">
      <c r="I408" s="12"/>
    </row>
    <row r="409" ht="12.75">
      <c r="I409" s="12"/>
    </row>
    <row r="410" ht="12.75">
      <c r="I410" s="12"/>
    </row>
    <row r="411" ht="12.75">
      <c r="I411" s="12"/>
    </row>
    <row r="412" ht="12.75">
      <c r="I412" s="12"/>
    </row>
    <row r="413" ht="12.75">
      <c r="I413" s="12"/>
    </row>
    <row r="414" ht="12.75">
      <c r="I414" s="12"/>
    </row>
    <row r="415" ht="12.75">
      <c r="I415" s="12"/>
    </row>
    <row r="416" ht="12.75">
      <c r="I416" s="12"/>
    </row>
    <row r="417" ht="12.75">
      <c r="I417" s="12"/>
    </row>
    <row r="418" ht="12.75">
      <c r="I418" s="12"/>
    </row>
    <row r="419" ht="12.75">
      <c r="I419" s="12"/>
    </row>
    <row r="420" ht="12.75">
      <c r="I420" s="12"/>
    </row>
    <row r="421" ht="12.75">
      <c r="I421" s="12"/>
    </row>
    <row r="422" ht="12.75">
      <c r="I422" s="12"/>
    </row>
    <row r="423" ht="12.75">
      <c r="I423" s="12"/>
    </row>
    <row r="424" ht="12.75">
      <c r="I424" s="12"/>
    </row>
    <row r="425" ht="12.75">
      <c r="I425" s="12"/>
    </row>
    <row r="426" ht="12.75">
      <c r="I426" s="12"/>
    </row>
    <row r="427" ht="12.75">
      <c r="I427" s="12"/>
    </row>
    <row r="428" ht="12.75">
      <c r="I428" s="12"/>
    </row>
    <row r="429" ht="12.75">
      <c r="I429" s="12"/>
    </row>
    <row r="430" ht="12.75">
      <c r="I430" s="12"/>
    </row>
    <row r="431" ht="12.75">
      <c r="I431" s="12"/>
    </row>
    <row r="432" ht="12.75">
      <c r="I432" s="12"/>
    </row>
    <row r="433" ht="12.75">
      <c r="I433" s="12"/>
    </row>
    <row r="434" ht="12.75">
      <c r="I434" s="12"/>
    </row>
    <row r="435" ht="12.75">
      <c r="I435" s="12"/>
    </row>
    <row r="436" ht="12.75">
      <c r="I436" s="12"/>
    </row>
    <row r="437" ht="12.75">
      <c r="I437" s="12"/>
    </row>
    <row r="438" ht="12.75">
      <c r="I438" s="12"/>
    </row>
    <row r="439" ht="12.75">
      <c r="I439" s="12"/>
    </row>
    <row r="440" ht="12.75">
      <c r="I440" s="12"/>
    </row>
    <row r="441" ht="12.75">
      <c r="I441" s="12"/>
    </row>
    <row r="442" ht="12.75">
      <c r="I442" s="12"/>
    </row>
    <row r="443" ht="12.75">
      <c r="I443" s="12"/>
    </row>
    <row r="444" ht="12.75">
      <c r="I444" s="12"/>
    </row>
    <row r="445" ht="12.75">
      <c r="I445" s="12"/>
    </row>
    <row r="446" ht="12.75">
      <c r="I446" s="12"/>
    </row>
    <row r="447" ht="12.75">
      <c r="I447" s="12"/>
    </row>
    <row r="448" ht="12.75">
      <c r="I448" s="12"/>
    </row>
    <row r="449" ht="12.75">
      <c r="I449" s="12"/>
    </row>
    <row r="450" ht="12.75">
      <c r="I450" s="12"/>
    </row>
    <row r="451" ht="12.75">
      <c r="I451" s="12"/>
    </row>
    <row r="452" ht="12.75">
      <c r="I452" s="12"/>
    </row>
    <row r="453" ht="12.75">
      <c r="I453" s="12"/>
    </row>
    <row r="454" ht="12.75">
      <c r="I454" s="12"/>
    </row>
    <row r="455" ht="12.75">
      <c r="I455" s="12"/>
    </row>
    <row r="456" ht="12.75">
      <c r="I456" s="12"/>
    </row>
    <row r="457" ht="12.75">
      <c r="I457" s="12"/>
    </row>
    <row r="458" ht="12.75">
      <c r="I458" s="12"/>
    </row>
    <row r="459" ht="12.75">
      <c r="I459" s="12"/>
    </row>
    <row r="460" ht="12.75">
      <c r="I460" s="12"/>
    </row>
    <row r="461" ht="12.75">
      <c r="I461" s="12"/>
    </row>
    <row r="462" ht="12.75">
      <c r="I462" s="12"/>
    </row>
    <row r="463" ht="12.75">
      <c r="I463" s="12"/>
    </row>
    <row r="464" ht="12.75">
      <c r="I464" s="12"/>
    </row>
    <row r="465" ht="12.75">
      <c r="I465" s="12"/>
    </row>
    <row r="466" ht="12.75">
      <c r="I466" s="12"/>
    </row>
    <row r="467" ht="12.75">
      <c r="I467" s="12"/>
    </row>
    <row r="468" ht="12.75">
      <c r="I468" s="12"/>
    </row>
    <row r="469" ht="12.75">
      <c r="I469" s="12"/>
    </row>
    <row r="470" ht="12.75">
      <c r="I470" s="12"/>
    </row>
    <row r="471" ht="12.75">
      <c r="I471" s="12"/>
    </row>
    <row r="472" ht="12.75">
      <c r="I472" s="12"/>
    </row>
    <row r="473" ht="12.75">
      <c r="I473" s="12"/>
    </row>
    <row r="474" ht="12.75">
      <c r="I474" s="12"/>
    </row>
    <row r="475" ht="12.75">
      <c r="I475" s="12"/>
    </row>
    <row r="476" ht="12.75">
      <c r="I476" s="12"/>
    </row>
    <row r="477" ht="12.75">
      <c r="I477" s="12"/>
    </row>
    <row r="478" ht="12.75">
      <c r="I478" s="12"/>
    </row>
    <row r="479" ht="12.75">
      <c r="I479" s="12"/>
    </row>
    <row r="480" ht="12.75">
      <c r="I480" s="12"/>
    </row>
    <row r="481" ht="12.75">
      <c r="I481" s="12"/>
    </row>
    <row r="482" ht="12.75">
      <c r="I482" s="12"/>
    </row>
    <row r="483" ht="12.75">
      <c r="I483" s="12"/>
    </row>
    <row r="484" ht="12.75">
      <c r="I484" s="12"/>
    </row>
    <row r="485" ht="12.75">
      <c r="I485" s="12"/>
    </row>
    <row r="486" ht="12.75">
      <c r="I486" s="12"/>
    </row>
    <row r="487" ht="12.75">
      <c r="I487" s="12"/>
    </row>
    <row r="488" ht="12.75">
      <c r="I488" s="12"/>
    </row>
    <row r="489" ht="12.75">
      <c r="I489" s="12"/>
    </row>
    <row r="490" ht="12.75">
      <c r="I490" s="12"/>
    </row>
    <row r="491" ht="12.75">
      <c r="I491" s="12"/>
    </row>
    <row r="492" ht="12.75">
      <c r="I492" s="12"/>
    </row>
    <row r="493" ht="12.75">
      <c r="I493" s="12"/>
    </row>
    <row r="494" ht="12.75">
      <c r="I494" s="12"/>
    </row>
    <row r="495" ht="12.75">
      <c r="I495" s="12"/>
    </row>
    <row r="496" ht="12.75">
      <c r="I496" s="12"/>
    </row>
    <row r="497" ht="12.75">
      <c r="I497" s="12"/>
    </row>
    <row r="498" ht="12.75">
      <c r="I498" s="12"/>
    </row>
    <row r="499" ht="12.75">
      <c r="I499" s="12"/>
    </row>
    <row r="500" ht="12.75">
      <c r="I500" s="12"/>
    </row>
    <row r="501" ht="12.75">
      <c r="I501" s="12"/>
    </row>
    <row r="502" ht="12.75">
      <c r="I502" s="12"/>
    </row>
    <row r="503" ht="12.75">
      <c r="I503" s="12"/>
    </row>
    <row r="504" ht="12.75">
      <c r="I504" s="12"/>
    </row>
    <row r="505" ht="12.75">
      <c r="I505" s="12"/>
    </row>
    <row r="506" ht="12.75">
      <c r="I506" s="12"/>
    </row>
    <row r="507" ht="12.75">
      <c r="I507" s="12"/>
    </row>
    <row r="508" ht="12.75">
      <c r="I508" s="12"/>
    </row>
    <row r="509" ht="12.75">
      <c r="I509" s="12"/>
    </row>
    <row r="510" ht="12.75">
      <c r="I510" s="12"/>
    </row>
    <row r="511" ht="12.75">
      <c r="I511" s="12"/>
    </row>
    <row r="512" ht="12.75">
      <c r="I512" s="12"/>
    </row>
    <row r="513" ht="12.75">
      <c r="I513" s="12"/>
    </row>
    <row r="514" ht="12.75">
      <c r="I514" s="12"/>
    </row>
    <row r="515" ht="12.75">
      <c r="I515" s="12"/>
    </row>
    <row r="516" ht="12.75">
      <c r="I516" s="12"/>
    </row>
    <row r="517" ht="12.75">
      <c r="I517" s="12"/>
    </row>
    <row r="518" ht="12.75">
      <c r="I518" s="12"/>
    </row>
    <row r="519" ht="12.75">
      <c r="I519" s="12"/>
    </row>
    <row r="520" ht="12.75">
      <c r="I520" s="12"/>
    </row>
    <row r="521" ht="12.75">
      <c r="I521" s="12"/>
    </row>
    <row r="522" ht="12.75">
      <c r="I522" s="12"/>
    </row>
    <row r="523" ht="12.75">
      <c r="I523" s="12"/>
    </row>
    <row r="524" ht="12.75">
      <c r="I524" s="12"/>
    </row>
    <row r="525" ht="12.75">
      <c r="I525" s="12"/>
    </row>
    <row r="526" ht="12.75">
      <c r="I526" s="12"/>
    </row>
    <row r="527" ht="12.75">
      <c r="I527" s="12"/>
    </row>
    <row r="528" ht="12.75">
      <c r="I528" s="12"/>
    </row>
    <row r="529" ht="12.75">
      <c r="I529" s="12"/>
    </row>
    <row r="530" ht="12.75">
      <c r="I530" s="12"/>
    </row>
    <row r="531" ht="12.75">
      <c r="I531" s="12"/>
    </row>
    <row r="532" ht="12.75">
      <c r="I532" s="12"/>
    </row>
    <row r="533" ht="12.75">
      <c r="I533" s="12"/>
    </row>
    <row r="534" ht="12.75">
      <c r="I534" s="12"/>
    </row>
    <row r="535" ht="12.75">
      <c r="I535" s="12"/>
    </row>
    <row r="536" ht="12.75">
      <c r="I536" s="12"/>
    </row>
    <row r="537" ht="12.75">
      <c r="I537" s="12"/>
    </row>
    <row r="538" ht="12.75">
      <c r="I538" s="12"/>
    </row>
    <row r="539" ht="12.75">
      <c r="I539" s="12"/>
    </row>
    <row r="540" ht="12.75">
      <c r="I540" s="12"/>
    </row>
    <row r="541" ht="12.75">
      <c r="I541" s="12"/>
    </row>
    <row r="542" ht="12.75">
      <c r="I542" s="12"/>
    </row>
    <row r="543" ht="12.75">
      <c r="I543" s="12"/>
    </row>
    <row r="544" ht="12.75">
      <c r="I544" s="12"/>
    </row>
    <row r="545" ht="12.75">
      <c r="I545" s="12"/>
    </row>
    <row r="546" ht="12.75">
      <c r="I546" s="12"/>
    </row>
    <row r="547" ht="12.75">
      <c r="I547" s="12"/>
    </row>
    <row r="548" ht="12.75">
      <c r="I548" s="12"/>
    </row>
    <row r="549" ht="12.75">
      <c r="I549" s="12"/>
    </row>
    <row r="550" ht="12.75">
      <c r="I550" s="12"/>
    </row>
    <row r="551" ht="12.75">
      <c r="I551" s="12"/>
    </row>
    <row r="552" ht="12.75">
      <c r="I552" s="12"/>
    </row>
    <row r="553" ht="12.75">
      <c r="I553" s="12"/>
    </row>
    <row r="554" ht="12.75">
      <c r="I554" s="12"/>
    </row>
    <row r="555" ht="12.75">
      <c r="I555" s="12"/>
    </row>
    <row r="556" ht="12.75">
      <c r="I556" s="12"/>
    </row>
    <row r="557" ht="12.75">
      <c r="I557" s="12"/>
    </row>
    <row r="558" ht="12.75">
      <c r="I558" s="12"/>
    </row>
    <row r="559" ht="12.75">
      <c r="I559" s="12"/>
    </row>
    <row r="560" ht="12.75">
      <c r="I560" s="12"/>
    </row>
    <row r="561" ht="12.75">
      <c r="I561" s="12"/>
    </row>
    <row r="562" ht="12.75">
      <c r="I562" s="12"/>
    </row>
    <row r="563" ht="12.75">
      <c r="I563" s="12"/>
    </row>
    <row r="564" ht="12.75">
      <c r="I564" s="12"/>
    </row>
    <row r="565" ht="12.75">
      <c r="I565" s="12"/>
    </row>
    <row r="566" ht="12.75">
      <c r="I566" s="12"/>
    </row>
    <row r="567" ht="12.75">
      <c r="I567" s="12"/>
    </row>
    <row r="568" ht="12.75">
      <c r="I568" s="12"/>
    </row>
    <row r="569" ht="12.75">
      <c r="I569" s="12"/>
    </row>
    <row r="570" ht="12.75">
      <c r="I570" s="12"/>
    </row>
    <row r="571" ht="12.75">
      <c r="I571" s="12"/>
    </row>
    <row r="572" ht="12.75">
      <c r="I572" s="12"/>
    </row>
    <row r="573" ht="12.75">
      <c r="I573" s="12"/>
    </row>
    <row r="574" ht="12.75">
      <c r="I574" s="12"/>
    </row>
    <row r="575" ht="12.75">
      <c r="I575" s="12"/>
    </row>
    <row r="576" ht="12.75">
      <c r="I576" s="12"/>
    </row>
    <row r="577" ht="12.75">
      <c r="I577" s="12"/>
    </row>
    <row r="578" ht="12.75">
      <c r="I578" s="12"/>
    </row>
    <row r="579" ht="12.75">
      <c r="I579" s="12"/>
    </row>
    <row r="580" ht="12.75">
      <c r="I580" s="12"/>
    </row>
    <row r="581" ht="12.75">
      <c r="I581" s="12"/>
    </row>
    <row r="582" ht="12.75">
      <c r="I582" s="12"/>
    </row>
    <row r="583" ht="12.75">
      <c r="I583" s="12"/>
    </row>
    <row r="584" ht="12.75">
      <c r="I584" s="12"/>
    </row>
    <row r="585" ht="12.75">
      <c r="I585" s="12"/>
    </row>
    <row r="586" ht="12.75">
      <c r="I586" s="12"/>
    </row>
    <row r="587" ht="12.75">
      <c r="I587" s="12"/>
    </row>
    <row r="588" ht="12.75">
      <c r="I588" s="12"/>
    </row>
    <row r="589" ht="12.75">
      <c r="I589" s="12"/>
    </row>
    <row r="590" ht="12.75">
      <c r="I590" s="12"/>
    </row>
    <row r="591" ht="12.75">
      <c r="I591" s="12"/>
    </row>
    <row r="592" ht="12.75">
      <c r="I592" s="12"/>
    </row>
    <row r="593" ht="12.75">
      <c r="I593" s="12"/>
    </row>
    <row r="594" ht="12.75">
      <c r="I594" s="12"/>
    </row>
    <row r="595" ht="12.75">
      <c r="I595" s="12"/>
    </row>
    <row r="596" ht="12.75">
      <c r="I596" s="12"/>
    </row>
    <row r="597" ht="12.75">
      <c r="I597" s="12"/>
    </row>
    <row r="598" ht="12.75">
      <c r="I598" s="12"/>
    </row>
    <row r="599" ht="12.75">
      <c r="I599" s="12"/>
    </row>
    <row r="600" ht="12.75">
      <c r="I600" s="12"/>
    </row>
    <row r="601" ht="12.75">
      <c r="I601" s="12"/>
    </row>
    <row r="602" ht="12.75">
      <c r="I602" s="12"/>
    </row>
    <row r="603" ht="12.75">
      <c r="I603" s="12"/>
    </row>
    <row r="604" ht="12.75">
      <c r="I604" s="12"/>
    </row>
    <row r="605" ht="12.75">
      <c r="I605" s="12"/>
    </row>
    <row r="606" ht="12.75">
      <c r="I606" s="12"/>
    </row>
    <row r="607" ht="12.75">
      <c r="I607" s="12"/>
    </row>
    <row r="608" ht="12.75">
      <c r="I608" s="12"/>
    </row>
    <row r="609" ht="12.75">
      <c r="I609" s="12"/>
    </row>
    <row r="610" ht="12.75">
      <c r="I610" s="12"/>
    </row>
    <row r="611" ht="12.75">
      <c r="I611" s="12"/>
    </row>
    <row r="612" ht="12.75">
      <c r="I612" s="12"/>
    </row>
    <row r="613" ht="12.75">
      <c r="I613" s="12"/>
    </row>
    <row r="614" ht="12.75">
      <c r="I614" s="12"/>
    </row>
    <row r="615" ht="12.75">
      <c r="I615" s="12"/>
    </row>
  </sheetData>
  <sheetProtection/>
  <mergeCells count="12">
    <mergeCell ref="J5:K5"/>
    <mergeCell ref="L5:M5"/>
    <mergeCell ref="A8:A9"/>
    <mergeCell ref="A11:A12"/>
    <mergeCell ref="A2:M2"/>
    <mergeCell ref="A33:A34"/>
    <mergeCell ref="A3:M3"/>
    <mergeCell ref="A4:A6"/>
    <mergeCell ref="B4:B6"/>
    <mergeCell ref="C4:E5"/>
    <mergeCell ref="F4:I5"/>
    <mergeCell ref="J4:M4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portrait" paperSize="9" scale="65" r:id="rId1"/>
  <colBreaks count="1" manualBreakCount="1">
    <brk id="16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33" sqref="D33"/>
    </sheetView>
  </sheetViews>
  <sheetFormatPr defaultColWidth="9.00390625" defaultRowHeight="12.75"/>
  <sheetData>
    <row r="1" spans="1:5" ht="12.75">
      <c r="A1" s="17" t="s">
        <v>81</v>
      </c>
      <c r="B1" s="17" t="s">
        <v>82</v>
      </c>
      <c r="C1" s="17" t="s">
        <v>83</v>
      </c>
      <c r="D1" s="17" t="s">
        <v>84</v>
      </c>
      <c r="E1" s="17" t="s">
        <v>85</v>
      </c>
    </row>
    <row r="2" spans="1:5" ht="12.75">
      <c r="A2" s="17">
        <v>51354</v>
      </c>
      <c r="B2" s="17">
        <v>45154</v>
      </c>
      <c r="C2" s="17">
        <v>0</v>
      </c>
      <c r="D2" s="17">
        <v>34988</v>
      </c>
      <c r="E2" s="17">
        <v>1</v>
      </c>
    </row>
    <row r="3" spans="1:5" ht="12.75">
      <c r="A3" s="17">
        <v>4514</v>
      </c>
      <c r="B3" s="17">
        <v>3899</v>
      </c>
      <c r="C3" s="17"/>
      <c r="D3" s="17">
        <v>3259</v>
      </c>
      <c r="E3" s="17">
        <v>2</v>
      </c>
    </row>
    <row r="4" spans="1:5" ht="12.75">
      <c r="A4" s="17">
        <v>510440</v>
      </c>
      <c r="B4" s="17">
        <v>329994</v>
      </c>
      <c r="C4" s="17">
        <v>285125</v>
      </c>
      <c r="D4" s="17">
        <v>227297</v>
      </c>
      <c r="E4" s="17">
        <v>3</v>
      </c>
    </row>
    <row r="5" spans="1:5" ht="12.75">
      <c r="A5" s="17">
        <v>429724</v>
      </c>
      <c r="B5" s="17">
        <v>285125</v>
      </c>
      <c r="C5" s="17">
        <v>245882</v>
      </c>
      <c r="D5" s="17">
        <v>227297</v>
      </c>
      <c r="E5" s="17">
        <v>4</v>
      </c>
    </row>
    <row r="6" spans="1:5" ht="12.75">
      <c r="A6" s="17">
        <v>24082</v>
      </c>
      <c r="B6" s="17">
        <v>14138</v>
      </c>
      <c r="C6" s="17">
        <v>11612</v>
      </c>
      <c r="D6" s="17">
        <v>10184</v>
      </c>
      <c r="E6" s="17">
        <v>5</v>
      </c>
    </row>
    <row r="7" spans="1:5" ht="12.75">
      <c r="A7" s="17">
        <v>388</v>
      </c>
      <c r="B7" s="17">
        <v>157</v>
      </c>
      <c r="C7" s="17">
        <v>101</v>
      </c>
      <c r="D7" s="17">
        <v>73</v>
      </c>
      <c r="E7" s="17">
        <v>6</v>
      </c>
    </row>
    <row r="8" spans="1:5" ht="12.75">
      <c r="A8" s="17">
        <v>166184</v>
      </c>
      <c r="B8" s="17">
        <v>104089</v>
      </c>
      <c r="C8" s="17">
        <v>90071</v>
      </c>
      <c r="D8" s="17">
        <v>82628</v>
      </c>
      <c r="E8" s="17">
        <v>7</v>
      </c>
    </row>
    <row r="9" spans="1:5" ht="12.75">
      <c r="A9" s="17">
        <v>16233</v>
      </c>
      <c r="B9" s="17">
        <v>8583</v>
      </c>
      <c r="C9" s="17">
        <v>6822</v>
      </c>
      <c r="D9" s="17">
        <v>5543</v>
      </c>
      <c r="E9" s="17">
        <v>8</v>
      </c>
    </row>
    <row r="10" spans="1:5" ht="12.75">
      <c r="A10" s="17">
        <v>267</v>
      </c>
      <c r="B10" s="17">
        <v>187</v>
      </c>
      <c r="C10" s="17">
        <v>167</v>
      </c>
      <c r="D10" s="17">
        <v>160</v>
      </c>
      <c r="E10" s="17">
        <v>9</v>
      </c>
    </row>
    <row r="11" spans="1:5" ht="12.75">
      <c r="A11" s="17">
        <v>429</v>
      </c>
      <c r="B11" s="17">
        <v>197</v>
      </c>
      <c r="C11" s="17">
        <v>135</v>
      </c>
      <c r="D11" s="17">
        <v>75</v>
      </c>
      <c r="E11" s="17">
        <v>10</v>
      </c>
    </row>
    <row r="12" spans="1:5" ht="12.75">
      <c r="A12" s="17">
        <v>70</v>
      </c>
      <c r="B12" s="17">
        <v>30</v>
      </c>
      <c r="C12" s="17">
        <v>21</v>
      </c>
      <c r="D12" s="17">
        <v>11</v>
      </c>
      <c r="E12" s="17">
        <v>11</v>
      </c>
    </row>
    <row r="13" spans="1:5" ht="12.75">
      <c r="A13" s="17">
        <v>40596</v>
      </c>
      <c r="B13" s="17">
        <v>30550</v>
      </c>
      <c r="C13" s="17">
        <v>28226</v>
      </c>
      <c r="D13" s="17">
        <v>26938</v>
      </c>
      <c r="E13" s="17">
        <v>12</v>
      </c>
    </row>
    <row r="14" spans="1:5" ht="12.75">
      <c r="A14" s="17">
        <v>1714</v>
      </c>
      <c r="B14" s="17">
        <v>794</v>
      </c>
      <c r="C14" s="17">
        <v>544</v>
      </c>
      <c r="D14" s="17">
        <v>234</v>
      </c>
      <c r="E14" s="17">
        <v>13</v>
      </c>
    </row>
    <row r="15" spans="1:5" ht="12.75">
      <c r="A15" s="17">
        <v>214</v>
      </c>
      <c r="B15" s="17">
        <v>99</v>
      </c>
      <c r="C15" s="17">
        <v>62</v>
      </c>
      <c r="D15" s="17">
        <v>28</v>
      </c>
      <c r="E15" s="17">
        <v>14</v>
      </c>
    </row>
    <row r="16" spans="1:5" ht="12.75">
      <c r="A16" s="17">
        <v>23321</v>
      </c>
      <c r="B16" s="17">
        <v>14315</v>
      </c>
      <c r="C16" s="17">
        <v>11902</v>
      </c>
      <c r="D16" s="17">
        <v>10507</v>
      </c>
      <c r="E16" s="17">
        <v>15</v>
      </c>
    </row>
    <row r="17" spans="1:5" ht="12.75">
      <c r="A17" s="17">
        <v>11013</v>
      </c>
      <c r="B17" s="17">
        <v>5086</v>
      </c>
      <c r="C17" s="17">
        <v>3806</v>
      </c>
      <c r="D17" s="17">
        <v>2872</v>
      </c>
      <c r="E17" s="17">
        <v>16</v>
      </c>
    </row>
    <row r="18" spans="1:5" ht="12.75">
      <c r="A18" s="17">
        <v>122800</v>
      </c>
      <c r="B18" s="17">
        <v>93006</v>
      </c>
      <c r="C18" s="17">
        <v>81560</v>
      </c>
      <c r="D18" s="17">
        <v>79754</v>
      </c>
      <c r="E18" s="17">
        <v>17</v>
      </c>
    </row>
    <row r="19" spans="1:5" ht="12.75">
      <c r="A19" s="17">
        <v>12507</v>
      </c>
      <c r="B19" s="17">
        <v>7964</v>
      </c>
      <c r="C19" s="17">
        <v>6290</v>
      </c>
      <c r="D19" s="17">
        <v>4923</v>
      </c>
      <c r="E19" s="17">
        <v>18</v>
      </c>
    </row>
    <row r="20" spans="1:5" ht="12.75">
      <c r="A20" s="17">
        <v>4986</v>
      </c>
      <c r="B20" s="17">
        <v>2783</v>
      </c>
      <c r="C20" s="17">
        <v>1977</v>
      </c>
      <c r="D20" s="17">
        <v>1202</v>
      </c>
      <c r="E20" s="17">
        <v>19</v>
      </c>
    </row>
    <row r="21" spans="1:5" ht="12.75">
      <c r="A21" s="17">
        <v>3563</v>
      </c>
      <c r="B21" s="17">
        <v>2342</v>
      </c>
      <c r="C21" s="17">
        <v>2012</v>
      </c>
      <c r="D21" s="17">
        <v>1838</v>
      </c>
      <c r="E21" s="17">
        <v>20</v>
      </c>
    </row>
    <row r="22" spans="1:5" ht="12.75">
      <c r="A22" s="17">
        <v>2337</v>
      </c>
      <c r="B22" s="17">
        <v>1318</v>
      </c>
      <c r="C22" s="17">
        <v>959</v>
      </c>
      <c r="D22" s="17">
        <v>601</v>
      </c>
      <c r="E22" s="17">
        <v>21</v>
      </c>
    </row>
    <row r="23" spans="1:5" ht="12.75">
      <c r="A23" s="17">
        <v>11281</v>
      </c>
      <c r="B23" s="17">
        <v>8572</v>
      </c>
      <c r="C23" s="17">
        <v>7816</v>
      </c>
      <c r="D23" s="17">
        <v>4380</v>
      </c>
      <c r="E23" s="17">
        <v>22</v>
      </c>
    </row>
    <row r="24" spans="1:5" ht="12.75">
      <c r="A24" s="17">
        <v>1429</v>
      </c>
      <c r="B24" s="17">
        <v>1253</v>
      </c>
      <c r="C24" s="17">
        <v>1038</v>
      </c>
      <c r="D24" s="17">
        <v>599</v>
      </c>
      <c r="E24" s="17">
        <v>23</v>
      </c>
    </row>
    <row r="25" spans="1:5" ht="12.75">
      <c r="A25" s="17">
        <v>47813</v>
      </c>
      <c r="B25" s="17">
        <v>39519</v>
      </c>
      <c r="C25" s="17">
        <v>31638</v>
      </c>
      <c r="D25" s="17">
        <v>31114</v>
      </c>
      <c r="E25" s="17">
        <v>24</v>
      </c>
    </row>
    <row r="26" spans="1:5" ht="12.75">
      <c r="A26" s="17">
        <v>40738</v>
      </c>
      <c r="B26" s="17">
        <v>34206</v>
      </c>
      <c r="C26" s="17">
        <v>31638</v>
      </c>
      <c r="D26" s="17">
        <v>31114</v>
      </c>
      <c r="E26" s="17">
        <v>25</v>
      </c>
    </row>
    <row r="27" spans="1:5" ht="12.75">
      <c r="A27" s="17">
        <v>1732</v>
      </c>
      <c r="B27" s="17">
        <v>1091</v>
      </c>
      <c r="C27" s="17">
        <v>694</v>
      </c>
      <c r="D27" s="17">
        <v>170</v>
      </c>
      <c r="E27" s="17">
        <v>26</v>
      </c>
    </row>
    <row r="28" spans="1:5" ht="12.75">
      <c r="A28" s="17">
        <v>35480</v>
      </c>
      <c r="B28" s="17">
        <v>30410</v>
      </c>
      <c r="C28" s="17">
        <v>28681</v>
      </c>
      <c r="D28" s="17">
        <v>18376</v>
      </c>
      <c r="E28" s="17">
        <v>27</v>
      </c>
    </row>
    <row r="29" spans="1:5" ht="12.75">
      <c r="A29" s="17">
        <v>8971</v>
      </c>
      <c r="B29" s="17">
        <v>6258</v>
      </c>
      <c r="C29" s="17">
        <v>5647</v>
      </c>
      <c r="D29" s="17">
        <v>2419</v>
      </c>
      <c r="E29" s="17">
        <v>28</v>
      </c>
    </row>
    <row r="30" spans="1:5" ht="12.75">
      <c r="A30" s="17">
        <v>495</v>
      </c>
      <c r="B30" s="17">
        <v>293</v>
      </c>
      <c r="C30" s="17">
        <v>293</v>
      </c>
      <c r="D30" s="17">
        <v>144</v>
      </c>
      <c r="E30" s="17">
        <v>29</v>
      </c>
    </row>
    <row r="31" spans="1:5" ht="12.75">
      <c r="A31" s="17">
        <v>670</v>
      </c>
      <c r="B31" s="17">
        <v>523</v>
      </c>
      <c r="C31" s="17">
        <v>481</v>
      </c>
      <c r="D31" s="17">
        <v>223</v>
      </c>
      <c r="E31" s="17">
        <v>30</v>
      </c>
    </row>
    <row r="32" spans="1:5" ht="12.75">
      <c r="A32" s="17">
        <v>2415</v>
      </c>
      <c r="B32" s="17">
        <v>1903</v>
      </c>
      <c r="C32" s="17">
        <v>0</v>
      </c>
      <c r="D32" s="17">
        <v>1043</v>
      </c>
      <c r="E32" s="17">
        <v>31</v>
      </c>
    </row>
    <row r="33" spans="1:5" ht="12.75">
      <c r="A33" s="17">
        <v>1761</v>
      </c>
      <c r="B33" s="17">
        <v>1472</v>
      </c>
      <c r="C33" s="17">
        <v>0</v>
      </c>
      <c r="D33" s="17">
        <v>415</v>
      </c>
      <c r="E33" s="17">
        <v>32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2017-08-21T11:57:42Z</cp:lastPrinted>
  <dcterms:created xsi:type="dcterms:W3CDTF">2011-07-25T06:55:32Z</dcterms:created>
  <dcterms:modified xsi:type="dcterms:W3CDTF">2017-08-21T12:01:20Z</dcterms:modified>
  <cp:category/>
  <cp:version/>
  <cp:contentType/>
  <cp:contentStatus/>
</cp:coreProperties>
</file>