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2" sheetId="1" r:id="rId1"/>
  </sheets>
  <definedNames>
    <definedName name="S2_2_СУМА">#REF!</definedName>
    <definedName name="Z2_2">#REF!</definedName>
    <definedName name="_xlnm.Print_Area" localSheetId="0">'2_2'!$A$1:$F$22</definedName>
  </definedNames>
  <calcPr fullCalcOnLoad="1"/>
</workbook>
</file>

<file path=xl/sharedStrings.xml><?xml version="1.0" encoding="utf-8"?>
<sst xmlns="http://schemas.openxmlformats.org/spreadsheetml/2006/main" count="32" uniqueCount="23">
  <si>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</si>
  <si>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</si>
  <si>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</si>
  <si>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</si>
  <si>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</si>
  <si>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</si>
  <si>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</si>
  <si>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</si>
  <si>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</si>
  <si>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</si>
  <si>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</si>
  <si>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</si>
  <si>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</si>
  <si>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</si>
  <si>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</si>
  <si>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</si>
  <si>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</si>
  <si>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</si>
  <si>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</si>
  <si>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</si>
  <si>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</si>
  <si>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2016 рік</t>
  </si>
  <si>
    <t>2015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</si>
</sst>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vertical="center" wrapText="1"/>
      <protection locked="0"/>
    </xf>
    <xf numFmtId="3" fontId="4" fillId="0" borderId="10" xfId="0" applyNumberFormat="1" applyFont="1" applyFill="1" applyBorder="1" applyAlignment="1">
      <alignment vertical="center" wrapText="1"/>
    </xf>
    <xf numFmtId="3" fontId="43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47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28" t="s">
        <v>1</v>
      </c>
      <c r="B2" s="28"/>
      <c r="C2" s="28"/>
      <c r="D2" s="28"/>
      <c r="E2" s="28"/>
      <c r="F2" s="28"/>
    </row>
    <row r="3" spans="1:6" ht="17.25" customHeight="1">
      <c r="A3" s="29" t="s">
        <v>2</v>
      </c>
      <c r="B3" s="28"/>
      <c r="C3" s="28"/>
      <c r="D3" s="28"/>
      <c r="E3" s="28"/>
      <c r="F3" s="28"/>
    </row>
    <row r="4" spans="1:6" ht="17.25" customHeight="1">
      <c r="A4" s="30"/>
      <c r="B4" s="31"/>
      <c r="C4" s="31"/>
      <c r="D4" s="31"/>
      <c r="E4" s="31"/>
      <c r="F4" s="31"/>
    </row>
    <row r="5" spans="1:6" ht="17.25" customHeight="1">
      <c r="A5" s="9"/>
      <c r="B5" s="10"/>
      <c r="C5" s="10"/>
      <c r="D5" s="10"/>
      <c r="E5" s="10"/>
      <c r="F5" s="10"/>
    </row>
    <row r="6" spans="1:6" ht="25.5" customHeight="1">
      <c r="A6" s="32" t="s">
        <v>3</v>
      </c>
      <c r="B6" s="25" t="s">
        <v>4</v>
      </c>
      <c r="C6" s="24" t="s">
        <v>22</v>
      </c>
      <c r="D6" s="24" t="s">
        <v>21</v>
      </c>
      <c r="E6" s="25" t="s">
        <v>5</v>
      </c>
      <c r="F6" s="25"/>
    </row>
    <row r="7" spans="1:6" ht="21.75" customHeight="1">
      <c r="A7" s="32"/>
      <c r="B7" s="25"/>
      <c r="C7" s="24"/>
      <c r="D7" s="24"/>
      <c r="E7" s="2" t="s">
        <v>6</v>
      </c>
      <c r="F7" s="2" t="s">
        <v>7</v>
      </c>
    </row>
    <row r="8" spans="1:6" ht="15">
      <c r="A8" s="8" t="s">
        <v>8</v>
      </c>
      <c r="B8" s="8" t="s">
        <v>9</v>
      </c>
      <c r="C8" s="8">
        <v>1</v>
      </c>
      <c r="D8" s="8">
        <v>2</v>
      </c>
      <c r="E8" s="8">
        <v>3</v>
      </c>
      <c r="F8" s="8">
        <v>4</v>
      </c>
    </row>
    <row r="9" spans="1:9" ht="97.5" customHeight="1">
      <c r="A9" s="7">
        <v>1</v>
      </c>
      <c r="B9" s="4" t="s">
        <v>10</v>
      </c>
      <c r="C9" s="11">
        <v>1727</v>
      </c>
      <c r="D9" s="11">
        <v>739</v>
      </c>
      <c r="E9" s="12">
        <f>SUM(D9-C9)</f>
        <v>-988</v>
      </c>
      <c r="F9" s="21">
        <f>IF(C9=0,IF(E9=0,0,100),G9)</f>
        <v>-57.209033005211346</v>
      </c>
      <c r="G9" s="3">
        <f>IF(C9=0,0,E9*100/C9)</f>
        <v>-57.209033005211346</v>
      </c>
      <c r="H9" s="3"/>
      <c r="I9" s="3"/>
    </row>
    <row r="10" spans="1:9" ht="81" customHeight="1">
      <c r="A10" s="25">
        <v>2</v>
      </c>
      <c r="B10" s="4" t="s">
        <v>11</v>
      </c>
      <c r="C10" s="11">
        <v>414</v>
      </c>
      <c r="D10" s="11">
        <v>134</v>
      </c>
      <c r="E10" s="12">
        <f>SUM(D10-C10)</f>
        <v>-280</v>
      </c>
      <c r="F10" s="21">
        <f>IF(C10=0,IF(E10=0,0,100),G10)</f>
        <v>0</v>
      </c>
      <c r="G10" s="3">
        <f>IF(C10,0,E10*100/C10)</f>
        <v>0</v>
      </c>
      <c r="H10" s="3"/>
      <c r="I10" s="3"/>
    </row>
    <row r="11" spans="1:9" ht="45.75" customHeight="1">
      <c r="A11" s="27"/>
      <c r="B11" s="18" t="s">
        <v>12</v>
      </c>
      <c r="C11" s="17">
        <f>IF(C9=0,0,C10/C9*100)</f>
        <v>23.972206137811234</v>
      </c>
      <c r="D11" s="17">
        <f>IF(D9=0,0,D10/D9*100)</f>
        <v>18.132611637347768</v>
      </c>
      <c r="E11" s="19" t="s">
        <v>13</v>
      </c>
      <c r="F11" s="22" t="s">
        <v>13</v>
      </c>
      <c r="G11" s="3"/>
      <c r="H11" s="3">
        <f>SUM(D10*100/D9)</f>
        <v>18.132611637347768</v>
      </c>
      <c r="I11" s="3"/>
    </row>
    <row r="12" spans="1:9" ht="36.75" customHeight="1">
      <c r="A12" s="25">
        <v>3</v>
      </c>
      <c r="B12" s="4" t="s">
        <v>14</v>
      </c>
      <c r="C12" s="13">
        <v>25</v>
      </c>
      <c r="D12" s="13">
        <v>4</v>
      </c>
      <c r="E12" s="14">
        <f>SUM(D12-C12)</f>
        <v>-21</v>
      </c>
      <c r="F12" s="23">
        <f>IF(C12=0,IF(E12=0,0,100),G12)</f>
        <v>-84</v>
      </c>
      <c r="G12" s="3">
        <f>IF(C12=0,0,E12*100/C12)</f>
        <v>-84</v>
      </c>
      <c r="H12" s="3"/>
      <c r="I12" s="3"/>
    </row>
    <row r="13" spans="1:9" ht="43.5" customHeight="1">
      <c r="A13" s="25"/>
      <c r="B13" s="18" t="s">
        <v>12</v>
      </c>
      <c r="C13" s="17">
        <f>IF(C9=0,0,C12/C9*100)</f>
        <v>1.447596988998263</v>
      </c>
      <c r="D13" s="17">
        <f>IF(D9=0,0,D12/D9*100)</f>
        <v>0.5412719891745602</v>
      </c>
      <c r="E13" s="19" t="s">
        <v>13</v>
      </c>
      <c r="F13" s="22" t="s">
        <v>13</v>
      </c>
      <c r="G13" s="3">
        <f>SUM(C12*100/C9)</f>
        <v>1.447596988998263</v>
      </c>
      <c r="H13" s="3">
        <f>SUM(D12*100/D9)</f>
        <v>0.5412719891745602</v>
      </c>
      <c r="I13" s="3"/>
    </row>
    <row r="14" spans="1:9" ht="53.25" customHeight="1">
      <c r="A14" s="25">
        <v>4</v>
      </c>
      <c r="B14" s="4" t="s">
        <v>15</v>
      </c>
      <c r="C14" s="15">
        <v>4</v>
      </c>
      <c r="D14" s="15"/>
      <c r="E14" s="12">
        <f>SUM(D14-C14)</f>
        <v>-4</v>
      </c>
      <c r="F14" s="21">
        <f>IF(C14=0,IF(E14=0,0,100),G14)</f>
        <v>-100</v>
      </c>
      <c r="G14" s="3">
        <f>IF(C14=0,0,E14*100/C14)</f>
        <v>-100</v>
      </c>
      <c r="H14" s="5"/>
      <c r="I14" s="3"/>
    </row>
    <row r="15" spans="1:9" ht="48" customHeight="1">
      <c r="A15" s="25"/>
      <c r="B15" s="18" t="s">
        <v>12</v>
      </c>
      <c r="C15" s="20">
        <f>IF(C9=0,0,C14/C9*100)</f>
        <v>0.23161551823972204</v>
      </c>
      <c r="D15" s="20">
        <f>IF(D9=0,0,D14/D9*100)</f>
        <v>0</v>
      </c>
      <c r="E15" s="19" t="s">
        <v>13</v>
      </c>
      <c r="F15" s="22" t="s">
        <v>13</v>
      </c>
      <c r="G15" s="3">
        <f>IF(C9=0,0,C14*100/C9)</f>
        <v>0.23161551823972207</v>
      </c>
      <c r="H15" s="3">
        <f>SUM(D14*100/D9)</f>
        <v>0</v>
      </c>
      <c r="I15" s="3"/>
    </row>
    <row r="16" spans="1:9" ht="69" customHeight="1">
      <c r="A16" s="25">
        <v>5</v>
      </c>
      <c r="B16" s="4" t="s">
        <v>16</v>
      </c>
      <c r="C16" s="11">
        <v>443</v>
      </c>
      <c r="D16" s="11">
        <v>138</v>
      </c>
      <c r="E16" s="12">
        <f>SUM(D16-C16)</f>
        <v>-305</v>
      </c>
      <c r="F16" s="21">
        <f>IF(C16=0,IF(E16=0,0,100),G16)</f>
        <v>-68.84875846501129</v>
      </c>
      <c r="G16" s="3">
        <f>IF(C16=0,0,E16*100/C16)</f>
        <v>-68.84875846501129</v>
      </c>
      <c r="H16" s="5"/>
      <c r="I16" s="3"/>
    </row>
    <row r="17" spans="1:9" ht="48" customHeight="1">
      <c r="A17" s="25"/>
      <c r="B17" s="18" t="s">
        <v>17</v>
      </c>
      <c r="C17" s="17">
        <f>IF(C9=0,0,C16/C9*100)</f>
        <v>25.65141864504922</v>
      </c>
      <c r="D17" s="17">
        <f>IF(D9=0,0,D16/D9*100)</f>
        <v>18.67388362652233</v>
      </c>
      <c r="E17" s="19" t="s">
        <v>13</v>
      </c>
      <c r="F17" s="22" t="s">
        <v>13</v>
      </c>
      <c r="G17" s="3">
        <f>IF(C9=0,0,C16*100/C9)</f>
        <v>25.65141864504922</v>
      </c>
      <c r="H17" s="3">
        <f>SUM(D16*100/D9)</f>
        <v>18.67388362652233</v>
      </c>
      <c r="I17" s="3"/>
    </row>
    <row r="18" spans="1:9" ht="65.25" customHeight="1">
      <c r="A18" s="2">
        <v>6</v>
      </c>
      <c r="B18" s="6" t="s">
        <v>18</v>
      </c>
      <c r="C18" s="16">
        <v>274</v>
      </c>
      <c r="D18" s="16">
        <v>136</v>
      </c>
      <c r="E18" s="12">
        <f>SUM(D18-C18)</f>
        <v>-138</v>
      </c>
      <c r="F18" s="21">
        <f>IF(C18=0,IF(E18=0,0,100),G18)</f>
        <v>-50.36496350364963</v>
      </c>
      <c r="G18" s="3">
        <f>IF(C18=0,0,E18*100/C18)</f>
        <v>-50.36496350364963</v>
      </c>
      <c r="H18" s="3"/>
      <c r="I18" s="3"/>
    </row>
    <row r="19" spans="1:9" ht="49.5" customHeight="1">
      <c r="A19" s="2">
        <v>7</v>
      </c>
      <c r="B19" s="6" t="s">
        <v>19</v>
      </c>
      <c r="C19" s="11">
        <v>11</v>
      </c>
      <c r="D19" s="11">
        <v>3</v>
      </c>
      <c r="E19" s="12">
        <f>SUM(D19-C19)</f>
        <v>-8</v>
      </c>
      <c r="F19" s="21">
        <f>IF(C19=0,IF(E19=0,0,100),G19)</f>
        <v>-72.72727272727273</v>
      </c>
      <c r="G19" s="3">
        <f>IF(C19=0,0,E19*100/C19)</f>
        <v>-72.72727272727273</v>
      </c>
      <c r="H19" s="3"/>
      <c r="I19" s="3"/>
    </row>
    <row r="20" spans="7:9" ht="12.75">
      <c r="G20" s="3"/>
      <c r="H20" s="3"/>
      <c r="I20" s="3"/>
    </row>
    <row r="21" spans="2:9" ht="38.25" customHeight="1">
      <c r="B21" s="26" t="s">
        <v>20</v>
      </c>
      <c r="C21" s="26"/>
      <c r="D21" s="26"/>
      <c r="E21" s="26"/>
      <c r="F21" s="26"/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  <row r="32" spans="7:9" ht="12.75">
      <c r="G32" s="3"/>
      <c r="H32" s="3"/>
      <c r="I32" s="3"/>
    </row>
  </sheetData>
  <sheetProtection/>
  <mergeCells count="13">
    <mergeCell ref="A2:F2"/>
    <mergeCell ref="A3:F3"/>
    <mergeCell ref="A4:F4"/>
    <mergeCell ref="A6:A7"/>
    <mergeCell ref="B6:B7"/>
    <mergeCell ref="C6:C7"/>
    <mergeCell ref="D6:D7"/>
    <mergeCell ref="E6:F6"/>
    <mergeCell ref="B21:F21"/>
    <mergeCell ref="A10:A11"/>
    <mergeCell ref="A12:A13"/>
    <mergeCell ref="A14:A15"/>
    <mergeCell ref="A16:A17"/>
  </mergeCells>
  <conditionalFormatting sqref="E14:F15 C16:F19 C9:F13">
    <cfRule type="cellIs" priority="1" dxfId="1" operator="equal" stopIfTrue="1">
      <formula>0</formula>
    </cfRule>
  </conditionalFormatting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2016-08-16T06:01:59Z</cp:lastPrinted>
  <dcterms:created xsi:type="dcterms:W3CDTF">2011-07-25T06:49:21Z</dcterms:created>
  <dcterms:modified xsi:type="dcterms:W3CDTF">2017-03-29T09:37:17Z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2.2. 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2209488</vt:i4>
  </property>
  <property fmtid="{D5CDD505-2E9C-101B-9397-08002B2CF9AE}" pid="7" name="Тип звіту">
    <vt:lpwstr>2.2. Кількість кримінальних справ, повернених судами першої інстанції</vt:lpwstr>
  </property>
  <property fmtid="{D5CDD505-2E9C-101B-9397-08002B2CF9AE}" pid="8" name="К.Cума">
    <vt:lpwstr>523B8EB4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8E9612AD</vt:lpwstr>
  </property>
  <property fmtid="{D5CDD505-2E9C-101B-9397-08002B2CF9AE}" pid="16" name="Версія БД">
    <vt:lpwstr>3.18.3.1700</vt:lpwstr>
  </property>
</Properties>
</file>